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9630" tabRatio="811" activeTab="0"/>
  </bookViews>
  <sheets>
    <sheet name="Copertina" sheetId="1" r:id="rId1"/>
    <sheet name="Menu" sheetId="2" r:id="rId2"/>
    <sheet name="ID-forn_proc" sheetId="3" r:id="rId3"/>
    <sheet name="Dati fornitore - VIS" sheetId="4" r:id="rId4"/>
    <sheet name="eco-fin" sheetId="5" r:id="rId5"/>
    <sheet name="SQE" sheetId="6" r:id="rId6"/>
    <sheet name="UT_1" sheetId="7" r:id="rId7"/>
    <sheet name="UT_2" sheetId="8" r:id="rId8"/>
    <sheet name="UT_3" sheetId="9" r:id="rId9"/>
    <sheet name="UT_4" sheetId="10" r:id="rId10"/>
    <sheet name="UT_n" sheetId="11" r:id="rId11"/>
    <sheet name="HSE" sheetId="12" r:id="rId12"/>
    <sheet name="Qual" sheetId="13" r:id="rId13"/>
    <sheet name="Sec" sheetId="14" r:id="rId14"/>
    <sheet name="Scheda di sintesi" sheetId="15" r:id="rId15"/>
    <sheet name="APPOGGIO" sheetId="16" state="hidden" r:id="rId16"/>
  </sheets>
  <definedNames>
    <definedName name="_xlnm.Print_Area" localSheetId="0">'Copertina'!$A$1:$K$32</definedName>
    <definedName name="_xlnm.Print_Area" localSheetId="3">'Dati fornitore - VIS'!$B$4:$S$66</definedName>
    <definedName name="_xlnm.Print_Area" localSheetId="4">'eco-fin'!$B$4:$S$54</definedName>
    <definedName name="_xlnm.Print_Area" localSheetId="11">'HSE'!$B$4:$S$102</definedName>
    <definedName name="_xlnm.Print_Area" localSheetId="2">'ID-forn_proc'!$B$4:$P$85</definedName>
    <definedName name="_xlnm.Print_Area" localSheetId="1">'Menu'!$A$1:$G$39</definedName>
    <definedName name="_xlnm.Print_Area" localSheetId="12">'Qual'!$B$4:$S$94</definedName>
    <definedName name="_xlnm.Print_Area" localSheetId="14">'Scheda di sintesi'!$B$4:$P$466</definedName>
    <definedName name="_xlnm.Print_Area" localSheetId="13">'Sec'!$B$4:$S$87</definedName>
    <definedName name="_xlnm.Print_Area" localSheetId="5">'SQE'!$B$4:$S$110</definedName>
    <definedName name="_xlnm.Print_Area" localSheetId="6">'UT_1'!$B$4:$S$100</definedName>
    <definedName name="_xlnm.Print_Area" localSheetId="7">'UT_2'!$B$4:$S$100</definedName>
    <definedName name="_xlnm.Print_Area" localSheetId="8">'UT_3'!$B$4:$S$99</definedName>
    <definedName name="_xlnm.Print_Area" localSheetId="9">'UT_4'!$B$4:$S$99</definedName>
    <definedName name="_xlnm.Print_Area" localSheetId="10">'UT_n'!$B$4:$S$93</definedName>
    <definedName name="Aree">'APPOGGIO'!$B$77:$B$78</definedName>
    <definedName name="Choose1" localSheetId="3">'ID-forn_proc'!#REF!</definedName>
    <definedName name="Choose1" localSheetId="4">'ID-forn_proc'!#REF!</definedName>
    <definedName name="Choose1" localSheetId="11">'ID-forn_proc'!#REF!</definedName>
    <definedName name="Choose1" localSheetId="12">'ID-forn_proc'!#REF!</definedName>
    <definedName name="Choose1" localSheetId="13">'ID-forn_proc'!#REF!</definedName>
    <definedName name="Choose1" localSheetId="6">'ID-forn_proc'!#REF!</definedName>
    <definedName name="Choose1" localSheetId="7">'ID-forn_proc'!#REF!</definedName>
    <definedName name="Choose1" localSheetId="8">'ID-forn_proc'!#REF!</definedName>
    <definedName name="Choose1" localSheetId="9">'ID-forn_proc'!#REF!</definedName>
    <definedName name="Choose1" localSheetId="10">'ID-forn_proc'!#REF!</definedName>
    <definedName name="Choose1">'ID-forn_proc'!#REF!</definedName>
    <definedName name="Criticità_Business" localSheetId="3">'ID-forn_proc'!#REF!</definedName>
    <definedName name="Criticità_Business" localSheetId="4">'ID-forn_proc'!#REF!</definedName>
    <definedName name="Criticità_Business" localSheetId="11">'ID-forn_proc'!#REF!</definedName>
    <definedName name="Criticità_Business" localSheetId="12">'ID-forn_proc'!#REF!</definedName>
    <definedName name="Criticità_Business" localSheetId="13">'ID-forn_proc'!#REF!</definedName>
    <definedName name="Criticità_Business" localSheetId="6">'ID-forn_proc'!#REF!</definedName>
    <definedName name="Criticità_Business" localSheetId="7">'ID-forn_proc'!#REF!</definedName>
    <definedName name="Criticità_Business" localSheetId="8">'ID-forn_proc'!#REF!</definedName>
    <definedName name="Criticità_Business" localSheetId="9">'ID-forn_proc'!#REF!</definedName>
    <definedName name="Criticità_Business" localSheetId="10">'ID-forn_proc'!#REF!</definedName>
    <definedName name="Criticità_Business">'ID-forn_proc'!#REF!</definedName>
    <definedName name="Criticità_HSE" localSheetId="3">'ID-forn_proc'!#REF!</definedName>
    <definedName name="Criticità_HSE" localSheetId="4">'ID-forn_proc'!#REF!</definedName>
    <definedName name="Criticità_HSE" localSheetId="11">'ID-forn_proc'!#REF!</definedName>
    <definedName name="Criticità_HSE" localSheetId="12">'ID-forn_proc'!#REF!</definedName>
    <definedName name="Criticità_HSE" localSheetId="13">'ID-forn_proc'!#REF!</definedName>
    <definedName name="Criticità_HSE" localSheetId="6">'ID-forn_proc'!#REF!</definedName>
    <definedName name="Criticità_HSE" localSheetId="7">'ID-forn_proc'!#REF!</definedName>
    <definedName name="Criticità_HSE" localSheetId="8">'ID-forn_proc'!#REF!</definedName>
    <definedName name="Criticità_HSE" localSheetId="9">'ID-forn_proc'!#REF!</definedName>
    <definedName name="Criticità_HSE" localSheetId="10">'ID-forn_proc'!#REF!</definedName>
    <definedName name="Criticità_HSE">'ID-forn_proc'!#REF!</definedName>
    <definedName name="criticitàBusiness">'APPOGGIO'!$B$4:$B$6</definedName>
    <definedName name="criticitàHSE">'APPOGGIO'!$B$9:$B$11</definedName>
    <definedName name="Due">'APPOGGIO'!$B$33:$B$35</definedName>
    <definedName name="f">'ID-forn_proc'!#REF!</definedName>
    <definedName name="Int_est" localSheetId="3">'ID-forn_proc'!#REF!</definedName>
    <definedName name="Int_est" localSheetId="4">'ID-forn_proc'!#REF!</definedName>
    <definedName name="Int_est" localSheetId="11">'ID-forn_proc'!#REF!</definedName>
    <definedName name="Int_est" localSheetId="12">'ID-forn_proc'!#REF!</definedName>
    <definedName name="Int_est" localSheetId="13">'ID-forn_proc'!#REF!</definedName>
    <definedName name="Int_est" localSheetId="6">'ID-forn_proc'!#REF!</definedName>
    <definedName name="Int_est" localSheetId="7">'ID-forn_proc'!#REF!</definedName>
    <definedName name="Int_est" localSheetId="8">'ID-forn_proc'!#REF!</definedName>
    <definedName name="Int_est" localSheetId="9">'ID-forn_proc'!#REF!</definedName>
    <definedName name="Int_est" localSheetId="10">'ID-forn_proc'!#REF!</definedName>
    <definedName name="Int_est">'ID-forn_proc'!#REF!</definedName>
    <definedName name="limitazioni">'APPOGGIO'!$B$52:$B$55</definedName>
    <definedName name="Prop_fin_qual">'APPOGGIO'!$B$47:$B$49</definedName>
    <definedName name="proposteQ">'APPOGGIO'!$B$43:$B$44</definedName>
    <definedName name="Proven_candidatura">'APPOGGIO'!$B$73:$B$74</definedName>
    <definedName name="Responsabile_UO_VM">'APPOGGIO'!$B$21:$B$25</definedName>
    <definedName name="Responsabili_ref_team" localSheetId="3">'Scheda di sintesi'!#REF!</definedName>
    <definedName name="Responsabili_ref_team">'Scheda di sintesi'!#REF!</definedName>
    <definedName name="SI">'APPOGGIO'!$B$78</definedName>
    <definedName name="Stato">'APPOGGIO'!$B$81:$B$85</definedName>
    <definedName name="Stato_del_fornitore">'APPOGGIO'!$B$81:$B$85</definedName>
    <definedName name="Tecnica">'APPOGGIO'!$B$53:$B$54</definedName>
    <definedName name="Tipo_processo" localSheetId="3">'ID-forn_proc'!#REF!</definedName>
    <definedName name="Tipo_processo" localSheetId="4">'ID-forn_proc'!#REF!</definedName>
    <definedName name="Tipo_processo" localSheetId="11">'ID-forn_proc'!#REF!</definedName>
    <definedName name="Tipo_processo" localSheetId="12">'ID-forn_proc'!#REF!</definedName>
    <definedName name="Tipo_processo" localSheetId="13">'ID-forn_proc'!#REF!</definedName>
    <definedName name="Tipo_processo" localSheetId="6">'ID-forn_proc'!#REF!</definedName>
    <definedName name="Tipo_processo" localSheetId="7">'ID-forn_proc'!#REF!</definedName>
    <definedName name="Tipo_processo" localSheetId="8">'ID-forn_proc'!#REF!</definedName>
    <definedName name="Tipo_processo" localSheetId="9">'ID-forn_proc'!#REF!</definedName>
    <definedName name="Tipo_processo" localSheetId="10">'ID-forn_proc'!#REF!</definedName>
    <definedName name="Tipo_processo">'APPOGGIO'!$B$58:$B$62</definedName>
    <definedName name="Unità_operative_qualifica">'APPOGGIO'!$B$14:$B$17</definedName>
    <definedName name="Unità_ref_team">'Scheda di sintesi'!$F$45:$F$53</definedName>
    <definedName name="valSintesiDoc">'APPOGGIO'!$B$28:$B$30</definedName>
    <definedName name="Valutazione_HSE">'APPOGGIO'!$B$65:$B$68</definedName>
    <definedName name="VIS">'APPOGGIO'!$B$38:$B$40</definedName>
  </definedNames>
  <calcPr fullCalcOnLoad="1"/>
</workbook>
</file>

<file path=xl/sharedStrings.xml><?xml version="1.0" encoding="utf-8"?>
<sst xmlns="http://schemas.openxmlformats.org/spreadsheetml/2006/main" count="694" uniqueCount="250">
  <si>
    <t>Data:</t>
  </si>
  <si>
    <t>Scheda redatta da:</t>
  </si>
  <si>
    <t>Ragione sociale fornitore:</t>
  </si>
  <si>
    <t>Processo di qualifica:</t>
  </si>
  <si>
    <t>Codice GM:</t>
  </si>
  <si>
    <t>Descrizione:</t>
  </si>
  <si>
    <t>Nome_1</t>
  </si>
  <si>
    <t>Nome_2</t>
  </si>
  <si>
    <t>Nome_3</t>
  </si>
  <si>
    <t>Nome_4</t>
  </si>
  <si>
    <t>Nome_5</t>
  </si>
  <si>
    <t>Nome_6</t>
  </si>
  <si>
    <t>Due diligence:</t>
  </si>
  <si>
    <t>Nome_7</t>
  </si>
  <si>
    <t>Nome_8</t>
  </si>
  <si>
    <t>Nome_9</t>
  </si>
  <si>
    <t>Requisiti minimi rispettati</t>
  </si>
  <si>
    <t>Note:</t>
  </si>
  <si>
    <t>Criticità di Business</t>
  </si>
  <si>
    <t>Criticità HSE</t>
  </si>
  <si>
    <t>Due diligence svolta da:</t>
  </si>
  <si>
    <t>Codice GM</t>
  </si>
  <si>
    <t>Team di qualifica</t>
  </si>
  <si>
    <t>Proposta di qualifica</t>
  </si>
  <si>
    <t>Deroghe:</t>
  </si>
  <si>
    <t>Anagrafica scheda</t>
  </si>
  <si>
    <t>Unità:</t>
  </si>
  <si>
    <t>Caratteristiche del processo di qualifica</t>
  </si>
  <si>
    <t>Codice GFA processo:</t>
  </si>
  <si>
    <t>SQE responsabile:</t>
  </si>
  <si>
    <t>SQE Responsabile:</t>
  </si>
  <si>
    <t>Anagrafica Fornitore</t>
  </si>
  <si>
    <t>Cod. GFA Fornitore:</t>
  </si>
  <si>
    <t>Cod. SAP Fornitore:</t>
  </si>
  <si>
    <t>Documentazione richiesta</t>
  </si>
  <si>
    <t>Completezza e significatività della documentazione</t>
  </si>
  <si>
    <t>Giudizio del valutatore sul contenuto della documentazione</t>
  </si>
  <si>
    <t>Documentazione completa ed esaustiva</t>
  </si>
  <si>
    <t>Documentazione parzialmente completa</t>
  </si>
  <si>
    <t>Anagrafica fornitore</t>
  </si>
  <si>
    <t>Codice SAP fornitore:</t>
  </si>
  <si>
    <t>Codice GFA fornitore:</t>
  </si>
  <si>
    <t>Anagrafica GM</t>
  </si>
  <si>
    <t>Descrizione GM:</t>
  </si>
  <si>
    <t>Anagrafica Report</t>
  </si>
  <si>
    <t>GM di qualifica</t>
  </si>
  <si>
    <t>Valutazione di sintesi documentale</t>
  </si>
  <si>
    <t>Valutazione documentale:</t>
  </si>
  <si>
    <t>Giudizio del valutatore:</t>
  </si>
  <si>
    <t>Descrizione GM</t>
  </si>
  <si>
    <t>Eventuali limitazioni alla qualifica</t>
  </si>
  <si>
    <t>Descrizione limitazioni</t>
  </si>
  <si>
    <t>Note</t>
  </si>
  <si>
    <t>alta</t>
  </si>
  <si>
    <t>media</t>
  </si>
  <si>
    <t>bassa</t>
  </si>
  <si>
    <t>elevata</t>
  </si>
  <si>
    <t>significativa</t>
  </si>
  <si>
    <t>non rilevante</t>
  </si>
  <si>
    <t>Requisiti minimi non rispettati</t>
  </si>
  <si>
    <t>Analisi documentale non effettuata</t>
  </si>
  <si>
    <t>Verifica in sito non effettuata</t>
  </si>
  <si>
    <t>Qualificato</t>
  </si>
  <si>
    <t>Non qualificato</t>
  </si>
  <si>
    <t>Due Diligence non effettuata</t>
  </si>
  <si>
    <t>Ruolo nel team:</t>
  </si>
  <si>
    <t>Unità di appertenenza:</t>
  </si>
  <si>
    <t>Nominativo Referente:</t>
  </si>
  <si>
    <t>Criticità di Business:</t>
  </si>
  <si>
    <t>Criticità HSE:</t>
  </si>
  <si>
    <t>Valutazione Documentale</t>
  </si>
  <si>
    <t>Proposta di Qualifica</t>
  </si>
  <si>
    <t>Referente HSE:</t>
  </si>
  <si>
    <t>Referente Qualità:</t>
  </si>
  <si>
    <t>Referente Security:</t>
  </si>
  <si>
    <t>Referente Unità tecnica_1:</t>
  </si>
  <si>
    <t>Referente Unità tecnica_2:</t>
  </si>
  <si>
    <t>Referente Unità tecnica_3:</t>
  </si>
  <si>
    <t>Referente Unità Tecnica_1:</t>
  </si>
  <si>
    <t>Vai!</t>
  </si>
  <si>
    <t>PROCESSO DI QUALIFICA - REPORT DI VALUTAZIONE</t>
  </si>
  <si>
    <t>Valutazione a cura del referente HSE</t>
  </si>
  <si>
    <t>Valutazione a cura del referente Qualità</t>
  </si>
  <si>
    <t>Valutazione a cura del referente Security</t>
  </si>
  <si>
    <t>Scheda di sintesi</t>
  </si>
  <si>
    <t>Anagrafica</t>
  </si>
  <si>
    <t>Valutazioni a cura del Team di qualifica</t>
  </si>
  <si>
    <t>Documentazione adeguata</t>
  </si>
  <si>
    <t>Documentazione non adeguata</t>
  </si>
  <si>
    <t>Responsabile Unità operativa di qualifica:</t>
  </si>
  <si>
    <t>Tipo_processo</t>
  </si>
  <si>
    <t>Qualifica standard</t>
  </si>
  <si>
    <t>Qualifica dei megasupplier</t>
  </si>
  <si>
    <t>Qualifica fornitori locali</t>
  </si>
  <si>
    <t>Qualifica a progetto</t>
  </si>
  <si>
    <t>proposteQ</t>
  </si>
  <si>
    <t>limitazioni</t>
  </si>
  <si>
    <t>VIS</t>
  </si>
  <si>
    <t>Due</t>
  </si>
  <si>
    <t>valSintesiDoc</t>
  </si>
  <si>
    <t>criticitàBusiness</t>
  </si>
  <si>
    <t>criticitàHSE</t>
  </si>
  <si>
    <t>SI</t>
  </si>
  <si>
    <t>Valutazione_HSE</t>
  </si>
  <si>
    <t>Molto soddisfacente</t>
  </si>
  <si>
    <t>Soddisfacente</t>
  </si>
  <si>
    <t>Poco soddisfacente</t>
  </si>
  <si>
    <t>Non soddisfacente</t>
  </si>
  <si>
    <t>Responsabile_UO_VM</t>
  </si>
  <si>
    <t>A. Minardi</t>
  </si>
  <si>
    <t>Valutazione finale</t>
  </si>
  <si>
    <t>QUALIFICA FORNITORI - SCHEDA DI SINETSI</t>
  </si>
  <si>
    <t>QUALIFICA FORNITORI - VALUTAZIONE A CURA DEL REFERENTE QUALITA'</t>
  </si>
  <si>
    <t>QUALIFICA FORNITORI - VALUTAZIONE A CURA DEL REFERENTE HSE</t>
  </si>
  <si>
    <t>Back to Menu</t>
  </si>
  <si>
    <t>Valutazione a cura del referente Unità Tecnica_1</t>
  </si>
  <si>
    <t>Valutazione a cura del referente Unità Tecnica_2</t>
  </si>
  <si>
    <t>Valutazione a cura del referente Unità Tecnica_3</t>
  </si>
  <si>
    <t>Valutazione a cura del referente Unità Tecnica_n</t>
  </si>
  <si>
    <t>QUALIFICA FORNITORI - VALUTAZIONE A CURA DEL REFERENTE DELL'UNITA' TECNICA_1</t>
  </si>
  <si>
    <t>QUALIFICA FORNITORI - VALUTAZIONE A CURA DEL REFERENTE DELL'UNITA' TECNICA_2</t>
  </si>
  <si>
    <t>Referente Unità Tecnica_2:</t>
  </si>
  <si>
    <t>QUALIFICA FORNITORI - VALUTAZIONE A CURA DEL REFERENTE DELL'UNITA' TECNICA_3</t>
  </si>
  <si>
    <t>Referente Unità Tecnica_3:</t>
  </si>
  <si>
    <t>QUALIFICA FORNITORI - VALUTAZIONE A CURA DEL REFERENTE DELL'UNITA' TECNICA_n</t>
  </si>
  <si>
    <t>Referente Unità Tecnica_n:</t>
  </si>
  <si>
    <t>Nominativo responsabile:</t>
  </si>
  <si>
    <t>Figura interna - esterna:</t>
  </si>
  <si>
    <t>Descrizione limitazioni:</t>
  </si>
  <si>
    <t>Eventuali limitazioni alla qualifica:</t>
  </si>
  <si>
    <t>NO</t>
  </si>
  <si>
    <t>Accordo non trovato</t>
  </si>
  <si>
    <t>Prop_fin_qual</t>
  </si>
  <si>
    <t>Proposta di qualifica:</t>
  </si>
  <si>
    <t>Eventuali limitazioni:</t>
  </si>
  <si>
    <t>Proposta del team di qualifica finale:</t>
  </si>
  <si>
    <t>Valutazione di sintesi</t>
  </si>
  <si>
    <t>Score</t>
  </si>
  <si>
    <t>Data</t>
  </si>
  <si>
    <t>Sintesi valutazione economico - finanziaria</t>
  </si>
  <si>
    <t>Score:</t>
  </si>
  <si>
    <t>Giudizio del valutatore</t>
  </si>
  <si>
    <t>Rating eni (interno):</t>
  </si>
  <si>
    <t>Se sì, quali:</t>
  </si>
  <si>
    <t>Int_Est</t>
  </si>
  <si>
    <t>Figura esterna:</t>
  </si>
  <si>
    <t xml:space="preserve">Unità:  </t>
  </si>
  <si>
    <t>Nome e Cognome</t>
  </si>
  <si>
    <t xml:space="preserve">scheda approvata da:  </t>
  </si>
  <si>
    <t>xxxx yyyyy</t>
  </si>
  <si>
    <t>Sede della VIS</t>
  </si>
  <si>
    <t>PARTECIPANTI ALLA VIS</t>
  </si>
  <si>
    <t>DESCRIZIONE ATTIVITA' DELL'AZIENDA</t>
  </si>
  <si>
    <t>DATA</t>
  </si>
  <si>
    <t>Provenienza candidatura:</t>
  </si>
  <si>
    <t>Fornitore di società del gruppo eni:</t>
  </si>
  <si>
    <t>TEAM DI QUALIFICA</t>
  </si>
  <si>
    <t>Nominativo referente:</t>
  </si>
  <si>
    <t>Ruolo in azienda:</t>
  </si>
  <si>
    <t>Sintesi valutazione documentale del Team di Qualifica</t>
  </si>
  <si>
    <t>Sintesi esito V.I.S. del Team di Qualifica</t>
  </si>
  <si>
    <t>Unità_operative_qualifica</t>
  </si>
  <si>
    <t>APR/VEMA-A3</t>
  </si>
  <si>
    <t>APR/VEMA-A1</t>
  </si>
  <si>
    <t>APR/VEMA-A2</t>
  </si>
  <si>
    <t>Proven_candidatura</t>
  </si>
  <si>
    <t>Richiesta interna</t>
  </si>
  <si>
    <t>Candidatura spontanea su portale e-procurement</t>
  </si>
  <si>
    <t>G. Di Bello</t>
  </si>
  <si>
    <t>L. Boatti</t>
  </si>
  <si>
    <t>F. Saranga</t>
  </si>
  <si>
    <t>Unità operativa di qualifica:</t>
  </si>
  <si>
    <t>Data V.I.S. dal</t>
  </si>
  <si>
    <t>al</t>
  </si>
  <si>
    <t>________________________________</t>
  </si>
  <si>
    <t>QUALIFICA FORNITORI - VALUTAZIONE A CURA DEL SQE - VALUTAZIONE DOCUMENTALE</t>
  </si>
  <si>
    <t>Unità di appartenenza:</t>
  </si>
  <si>
    <t>Responsabile</t>
  </si>
  <si>
    <t>Responsabile:</t>
  </si>
  <si>
    <t>Tecnica</t>
  </si>
  <si>
    <t>Geografica</t>
  </si>
  <si>
    <t>Eco/fin</t>
  </si>
  <si>
    <t>Nessuna</t>
  </si>
  <si>
    <t>Aree di miglioramento</t>
  </si>
  <si>
    <t>Eventuali Aree di miglioramento</t>
  </si>
  <si>
    <t>Descrizione Aree di miglioramento</t>
  </si>
  <si>
    <t>Aggiornamento qualifica</t>
  </si>
  <si>
    <t>Stato del fornitore:</t>
  </si>
  <si>
    <t>Stato del fornitore</t>
  </si>
  <si>
    <t>Attivo</t>
  </si>
  <si>
    <t>Sospeso</t>
  </si>
  <si>
    <t>Bloccato</t>
  </si>
  <si>
    <t>Monitoraggio in corso con N.O.</t>
  </si>
  <si>
    <t>Monitoraggio in corso senza N.O.</t>
  </si>
  <si>
    <t>Note (es. Feedback positivi/negativi):</t>
  </si>
  <si>
    <t>Bando UE:</t>
  </si>
  <si>
    <t>Dichiarazione Oneri Generali di Sicurezza</t>
  </si>
  <si>
    <t>eni spa - Global Procurement and Strategic Sourcing</t>
  </si>
  <si>
    <t>Indice</t>
  </si>
  <si>
    <t xml:space="preserve">preparato da: </t>
  </si>
  <si>
    <t>status</t>
  </si>
  <si>
    <t>Finale</t>
  </si>
  <si>
    <t>data:</t>
  </si>
  <si>
    <t>Questo documento è di proprietà eni spa che se ne riserva tutti i diritti.</t>
  </si>
  <si>
    <t>Strumenti di qualifica</t>
  </si>
  <si>
    <t>Template Report di valutazione</t>
  </si>
  <si>
    <t>- Menu</t>
  </si>
  <si>
    <t>- Dati identificativi del fornitore e del processo</t>
  </si>
  <si>
    <t>QUALIFICA FORNITORI -VALUTAZIONE ECONOMICO FINANZIARIA</t>
  </si>
  <si>
    <t>- Attività svolte/Servizi offerti dal fornitore - Dati V.I.S.</t>
  </si>
  <si>
    <t>- Valutazione eco/fin</t>
  </si>
  <si>
    <t>- Valutazione SQE</t>
  </si>
  <si>
    <t>- Valutazione Referenti Unità Tecnica</t>
  </si>
  <si>
    <t>- Valutazione Referenti Unità Approvvigionanti</t>
  </si>
  <si>
    <t>- Valutaazione Sistema di Gestione Qualità</t>
  </si>
  <si>
    <t>- Valutazione Sistemi di Gestione HSE</t>
  </si>
  <si>
    <t>- Valutazione Referenti Unità di Security</t>
  </si>
  <si>
    <t>Nome del documento</t>
  </si>
  <si>
    <t>QUALIFICA FORNITORI - DATI IDENTIFICATIVI DEL FORNITORE E DEL PROCESSO</t>
  </si>
  <si>
    <t>QUALIFICA FORNITORI - Attività svolte/Servizi offerti dal fornitore - Dati V.I.S.</t>
  </si>
  <si>
    <t>DETTAGLI VERIFICA IN SITO</t>
  </si>
  <si>
    <t>Referente Unità tecnica_4:</t>
  </si>
  <si>
    <t>Referente Unità Tecnica_4:</t>
  </si>
  <si>
    <t>Nome del Documento</t>
  </si>
  <si>
    <t>Prot. n.</t>
  </si>
  <si>
    <t>Valutazioni a cura del SQE</t>
  </si>
  <si>
    <t>Dati identificativi del fornitore e del processo</t>
  </si>
  <si>
    <t>Attività svolte/Servizi offerti dal fornitore - Dati V.I.S.</t>
  </si>
  <si>
    <t>Valutazione eco-fin</t>
  </si>
  <si>
    <t>Valutazione documentale</t>
  </si>
  <si>
    <t>Valutazione a cura del referente Unità Tecnica_4</t>
  </si>
  <si>
    <t>Visura della C.C.I.A.A.</t>
  </si>
  <si>
    <t>Dichiarazione di Compliance</t>
  </si>
  <si>
    <t>Dicharazione Dati Anagrafici</t>
  </si>
  <si>
    <t>Copia dei bilanci degli ultimi tre anni</t>
  </si>
  <si>
    <t>Lettera di accettazione delle spese</t>
  </si>
  <si>
    <t>Questionario: "01_eni_Qualification System_General Data - HSE"</t>
  </si>
  <si>
    <t>Questionario tecnico</t>
  </si>
  <si>
    <t>Piano della struttura societaria</t>
  </si>
  <si>
    <t>Organigramma</t>
  </si>
  <si>
    <t>Brochure</t>
  </si>
  <si>
    <t>Fatturato verso società del Gruppo eni</t>
  </si>
  <si>
    <t>- Scheda di sintesi</t>
  </si>
  <si>
    <t>- Scheda Firme</t>
  </si>
  <si>
    <t>APR/VEMA-A4</t>
  </si>
  <si>
    <t>P. Marovino</t>
  </si>
  <si>
    <t>Cod. Bando UE</t>
  </si>
  <si>
    <t>Febbraio 2015</t>
  </si>
  <si>
    <t>Note del valutatore (Eurocredit)</t>
  </si>
  <si>
    <t>REFERENTI FORNITORE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</si>
</sst>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#\ ?/1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9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23"/>
      </left>
      <right/>
      <top style="double">
        <color indexed="23"/>
      </top>
      <bottom/>
    </border>
    <border>
      <left/>
      <right/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 style="double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ouble">
        <color indexed="23"/>
      </left>
      <right/>
      <top/>
      <bottom style="double">
        <color indexed="23"/>
      </bottom>
    </border>
    <border>
      <left/>
      <right/>
      <top/>
      <bottom style="double">
        <color indexed="23"/>
      </bottom>
    </border>
    <border>
      <left/>
      <right style="double">
        <color indexed="23"/>
      </right>
      <top/>
      <bottom style="double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/>
      <top/>
      <bottom/>
    </border>
    <border>
      <left/>
      <right style="double">
        <color indexed="55"/>
      </right>
      <top/>
      <bottom/>
    </border>
    <border>
      <left style="double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5" borderId="0" applyNumberFormat="0" applyBorder="0" applyAlignment="0" applyProtection="0"/>
    <xf numFmtId="0" fontId="37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22" fillId="3" borderId="0" applyNumberFormat="0" applyBorder="0" applyAlignment="0" applyProtection="0"/>
    <xf numFmtId="0" fontId="38" fillId="30" borderId="1" applyNumberFormat="0" applyAlignment="0" applyProtection="0"/>
    <xf numFmtId="0" fontId="13" fillId="31" borderId="2" applyNumberFormat="0" applyAlignment="0" applyProtection="0"/>
    <xf numFmtId="0" fontId="39" fillId="0" borderId="3" applyNumberFormat="0" applyFill="0" applyAlignment="0" applyProtection="0"/>
    <xf numFmtId="0" fontId="40" fillId="32" borderId="4" applyNumberFormat="0" applyAlignment="0" applyProtection="0"/>
    <xf numFmtId="0" fontId="3" fillId="33" borderId="5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1" fillId="40" borderId="1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1" borderId="0" applyNumberFormat="0" applyBorder="0" applyAlignment="0" applyProtection="0"/>
    <xf numFmtId="0" fontId="42" fillId="4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43" borderId="10" applyNumberFormat="0" applyFont="0" applyAlignment="0" applyProtection="0"/>
    <xf numFmtId="0" fontId="1" fillId="44" borderId="11" applyNumberFormat="0" applyFont="0" applyAlignment="0" applyProtection="0"/>
    <xf numFmtId="0" fontId="43" fillId="30" borderId="12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45" borderId="0" applyNumberFormat="0" applyBorder="0" applyAlignment="0" applyProtection="0"/>
    <xf numFmtId="0" fontId="52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4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0" borderId="0" xfId="0" applyAlignment="1">
      <alignment vertical="center"/>
    </xf>
    <xf numFmtId="0" fontId="0" fillId="47" borderId="0" xfId="0" applyFill="1" applyAlignment="1">
      <alignment vertical="center"/>
    </xf>
    <xf numFmtId="0" fontId="6" fillId="0" borderId="0" xfId="0" applyFont="1" applyAlignment="1">
      <alignment/>
    </xf>
    <xf numFmtId="0" fontId="8" fillId="48" borderId="18" xfId="6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8" fillId="48" borderId="18" xfId="63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wrapText="1"/>
    </xf>
    <xf numFmtId="0" fontId="24" fillId="0" borderId="2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7" fillId="0" borderId="0" xfId="0" applyFont="1" applyBorder="1" applyAlignment="1">
      <alignment wrapText="1"/>
    </xf>
    <xf numFmtId="0" fontId="24" fillId="0" borderId="24" xfId="0" applyFont="1" applyBorder="1" applyAlignment="1">
      <alignment/>
    </xf>
    <xf numFmtId="0" fontId="7" fillId="0" borderId="25" xfId="0" applyFont="1" applyBorder="1" applyAlignment="1">
      <alignment wrapText="1"/>
    </xf>
    <xf numFmtId="0" fontId="24" fillId="0" borderId="25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6" borderId="2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14" fontId="24" fillId="6" borderId="2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48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0" xfId="0" applyFont="1" applyBorder="1" applyAlignment="1">
      <alignment/>
    </xf>
    <xf numFmtId="0" fontId="24" fillId="0" borderId="2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24" fillId="0" borderId="31" xfId="0" applyFont="1" applyBorder="1" applyAlignment="1">
      <alignment/>
    </xf>
    <xf numFmtId="0" fontId="7" fillId="0" borderId="32" xfId="0" applyFont="1" applyBorder="1" applyAlignment="1">
      <alignment horizontal="right" wrapText="1"/>
    </xf>
    <xf numFmtId="0" fontId="24" fillId="0" borderId="32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5" xfId="0" applyFont="1" applyBorder="1" applyAlignment="1">
      <alignment wrapText="1"/>
    </xf>
    <xf numFmtId="0" fontId="24" fillId="0" borderId="35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4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4" fontId="24" fillId="0" borderId="2" xfId="0" applyNumberFormat="1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11" borderId="42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vertical="center"/>
    </xf>
    <xf numFmtId="0" fontId="24" fillId="11" borderId="43" xfId="0" applyFont="1" applyFill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11" borderId="18" xfId="0" applyFont="1" applyFill="1" applyBorder="1" applyAlignment="1">
      <alignment horizontal="left" vertical="center"/>
    </xf>
    <xf numFmtId="0" fontId="24" fillId="11" borderId="1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45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6" borderId="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7" fillId="0" borderId="32" xfId="0" applyFont="1" applyBorder="1" applyAlignment="1">
      <alignment wrapText="1"/>
    </xf>
    <xf numFmtId="0" fontId="24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right"/>
    </xf>
    <xf numFmtId="0" fontId="24" fillId="0" borderId="32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center"/>
    </xf>
    <xf numFmtId="14" fontId="24" fillId="0" borderId="2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31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1" xfId="0" applyFont="1" applyBorder="1" applyAlignment="1">
      <alignment wrapText="1"/>
    </xf>
    <xf numFmtId="0" fontId="24" fillId="0" borderId="51" xfId="0" applyFont="1" applyFill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0" xfId="0" applyFont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24" fillId="0" borderId="54" xfId="0" applyFont="1" applyBorder="1" applyAlignment="1">
      <alignment/>
    </xf>
    <xf numFmtId="0" fontId="24" fillId="0" borderId="48" xfId="0" applyFont="1" applyBorder="1" applyAlignment="1">
      <alignment wrapText="1"/>
    </xf>
    <xf numFmtId="0" fontId="24" fillId="0" borderId="55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6" xfId="0" applyFont="1" applyBorder="1" applyAlignment="1">
      <alignment wrapText="1"/>
    </xf>
    <xf numFmtId="0" fontId="24" fillId="0" borderId="56" xfId="0" applyFont="1" applyFill="1" applyBorder="1" applyAlignment="1">
      <alignment/>
    </xf>
    <xf numFmtId="0" fontId="24" fillId="0" borderId="57" xfId="0" applyFont="1" applyBorder="1" applyAlignment="1">
      <alignment/>
    </xf>
    <xf numFmtId="0" fontId="24" fillId="0" borderId="25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4" fillId="6" borderId="2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24" fillId="6" borderId="2" xfId="0" applyNumberFormat="1" applyFont="1" applyFill="1" applyBorder="1" applyAlignment="1">
      <alignment horizontal="right" vertical="center" wrapText="1"/>
    </xf>
    <xf numFmtId="0" fontId="24" fillId="6" borderId="2" xfId="0" applyFont="1" applyFill="1" applyBorder="1" applyAlignment="1">
      <alignment horizontal="right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7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24" fillId="6" borderId="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24" fillId="0" borderId="44" xfId="0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24" fillId="0" borderId="32" xfId="0" applyFont="1" applyFill="1" applyBorder="1" applyAlignment="1">
      <alignment horizontal="center"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27" xfId="0" applyFont="1" applyBorder="1" applyAlignment="1">
      <alignment vertical="center"/>
    </xf>
    <xf numFmtId="49" fontId="24" fillId="6" borderId="2" xfId="0" applyNumberFormat="1" applyFont="1" applyFill="1" applyBorder="1" applyAlignment="1">
      <alignment horizontal="center" vertical="center" wrapText="1"/>
    </xf>
    <xf numFmtId="14" fontId="24" fillId="6" borderId="2" xfId="0" applyNumberFormat="1" applyFont="1" applyFill="1" applyBorder="1" applyAlignment="1">
      <alignment horizontal="center" vertical="center" wrapText="1"/>
    </xf>
    <xf numFmtId="0" fontId="29" fillId="0" borderId="0" xfId="84" applyFont="1">
      <alignment/>
      <protection/>
    </xf>
    <xf numFmtId="0" fontId="30" fillId="0" borderId="0" xfId="84" applyFont="1" applyBorder="1" applyAlignment="1">
      <alignment horizontal="left" vertical="center" wrapText="1"/>
      <protection/>
    </xf>
    <xf numFmtId="0" fontId="30" fillId="0" borderId="0" xfId="84" applyFont="1" applyBorder="1" applyAlignment="1">
      <alignment horizontal="left" vertical="center"/>
      <protection/>
    </xf>
    <xf numFmtId="0" fontId="31" fillId="0" borderId="0" xfId="84" applyFont="1">
      <alignment/>
      <protection/>
    </xf>
    <xf numFmtId="0" fontId="31" fillId="0" borderId="58" xfId="84" applyFont="1" applyBorder="1">
      <alignment/>
      <protection/>
    </xf>
    <xf numFmtId="0" fontId="31" fillId="0" borderId="0" xfId="84" applyFont="1" applyBorder="1">
      <alignment/>
      <protection/>
    </xf>
    <xf numFmtId="0" fontId="31" fillId="0" borderId="59" xfId="84" applyFont="1" applyBorder="1">
      <alignment/>
      <protection/>
    </xf>
    <xf numFmtId="0" fontId="31" fillId="0" borderId="60" xfId="84" applyFont="1" applyBorder="1">
      <alignment/>
      <protection/>
    </xf>
    <xf numFmtId="0" fontId="31" fillId="0" borderId="61" xfId="84" applyFont="1" applyBorder="1">
      <alignment/>
      <protection/>
    </xf>
    <xf numFmtId="0" fontId="31" fillId="0" borderId="42" xfId="84" applyFont="1" applyBorder="1">
      <alignment/>
      <protection/>
    </xf>
    <xf numFmtId="0" fontId="31" fillId="0" borderId="43" xfId="84" applyFont="1" applyBorder="1">
      <alignment/>
      <protection/>
    </xf>
    <xf numFmtId="0" fontId="31" fillId="0" borderId="0" xfId="84" applyFont="1" applyBorder="1" applyAlignment="1">
      <alignment horizontal="left"/>
      <protection/>
    </xf>
    <xf numFmtId="0" fontId="31" fillId="0" borderId="0" xfId="84" applyFont="1" applyBorder="1" applyAlignment="1">
      <alignment horizontal="right"/>
      <protection/>
    </xf>
    <xf numFmtId="0" fontId="30" fillId="0" borderId="0" xfId="84" applyFont="1" applyBorder="1" applyAlignment="1" quotePrefix="1">
      <alignment horizontal="left"/>
      <protection/>
    </xf>
    <xf numFmtId="0" fontId="31" fillId="0" borderId="0" xfId="84" applyFont="1" applyFill="1" quotePrefix="1">
      <alignment/>
      <protection/>
    </xf>
    <xf numFmtId="0" fontId="31" fillId="0" borderId="0" xfId="84" applyFont="1" applyBorder="1" applyAlignment="1">
      <alignment horizontal="right" wrapText="1"/>
      <protection/>
    </xf>
    <xf numFmtId="0" fontId="30" fillId="0" borderId="0" xfId="84" applyFont="1" applyBorder="1">
      <alignment/>
      <protection/>
    </xf>
    <xf numFmtId="14" fontId="31" fillId="0" borderId="0" xfId="84" applyNumberFormat="1" applyFont="1" applyBorder="1" quotePrefix="1">
      <alignment/>
      <protection/>
    </xf>
    <xf numFmtId="0" fontId="31" fillId="0" borderId="0" xfId="84" applyFont="1" applyBorder="1" applyAlignment="1">
      <alignment horizontal="left" vertical="top"/>
      <protection/>
    </xf>
    <xf numFmtId="0" fontId="31" fillId="0" borderId="47" xfId="84" applyFont="1" applyBorder="1">
      <alignment/>
      <protection/>
    </xf>
    <xf numFmtId="0" fontId="31" fillId="0" borderId="48" xfId="84" applyFont="1" applyBorder="1">
      <alignment/>
      <protection/>
    </xf>
    <xf numFmtId="0" fontId="31" fillId="0" borderId="49" xfId="84" applyFont="1" applyBorder="1">
      <alignment/>
      <protection/>
    </xf>
    <xf numFmtId="0" fontId="33" fillId="48" borderId="18" xfId="0" applyFont="1" applyFill="1" applyBorder="1" applyAlignment="1">
      <alignment horizontal="center" vertical="center"/>
    </xf>
    <xf numFmtId="0" fontId="6" fillId="47" borderId="0" xfId="0" applyFont="1" applyFill="1" applyAlignment="1">
      <alignment/>
    </xf>
    <xf numFmtId="0" fontId="33" fillId="0" borderId="0" xfId="0" applyFont="1" applyAlignment="1">
      <alignment vertical="center"/>
    </xf>
    <xf numFmtId="0" fontId="6" fillId="4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0" fillId="0" borderId="62" xfId="84" applyFont="1" applyBorder="1" applyAlignment="1">
      <alignment horizontal="left" vertical="center" wrapText="1"/>
      <protection/>
    </xf>
    <xf numFmtId="0" fontId="30" fillId="0" borderId="63" xfId="84" applyFont="1" applyBorder="1" applyAlignment="1">
      <alignment horizontal="left" vertical="center" wrapText="1"/>
      <protection/>
    </xf>
    <xf numFmtId="0" fontId="32" fillId="0" borderId="0" xfId="84" applyFont="1" applyBorder="1" applyAlignment="1">
      <alignment horizontal="left"/>
      <protection/>
    </xf>
    <xf numFmtId="0" fontId="30" fillId="0" borderId="0" xfId="84" applyFont="1" applyBorder="1" applyAlignment="1">
      <alignment horizontal="left"/>
      <protection/>
    </xf>
    <xf numFmtId="0" fontId="5" fillId="13" borderId="0" xfId="0" applyFont="1" applyFill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7" fillId="31" borderId="64" xfId="0" applyFont="1" applyFill="1" applyBorder="1" applyAlignment="1">
      <alignment horizontal="center" vertical="center"/>
    </xf>
    <xf numFmtId="0" fontId="7" fillId="31" borderId="29" xfId="0" applyFont="1" applyFill="1" applyBorder="1" applyAlignment="1">
      <alignment horizontal="center" vertical="center"/>
    </xf>
    <xf numFmtId="0" fontId="7" fillId="31" borderId="65" xfId="0" applyFont="1" applyFill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66" xfId="0" applyNumberFormat="1" applyFont="1" applyBorder="1" applyAlignment="1">
      <alignment horizontal="center" vertical="center"/>
    </xf>
    <xf numFmtId="0" fontId="24" fillId="0" borderId="67" xfId="0" applyNumberFormat="1" applyFont="1" applyBorder="1" applyAlignment="1">
      <alignment horizontal="center" vertical="center"/>
    </xf>
    <xf numFmtId="0" fontId="24" fillId="0" borderId="6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13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13" borderId="7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7" fillId="31" borderId="24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horizontal="center" vertical="center"/>
    </xf>
    <xf numFmtId="0" fontId="7" fillId="31" borderId="26" xfId="0" applyFont="1" applyFill="1" applyBorder="1" applyAlignment="1">
      <alignment horizontal="center" vertical="center"/>
    </xf>
    <xf numFmtId="0" fontId="24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7" fillId="0" borderId="37" xfId="0" applyFont="1" applyBorder="1" applyAlignment="1">
      <alignment horizontal="left" vertical="top" wrapText="1" readingOrder="1"/>
    </xf>
    <xf numFmtId="0" fontId="0" fillId="0" borderId="38" xfId="0" applyFont="1" applyBorder="1" applyAlignment="1">
      <alignment horizontal="left" vertical="top" wrapText="1" readingOrder="1"/>
    </xf>
    <xf numFmtId="0" fontId="0" fillId="0" borderId="39" xfId="0" applyFont="1" applyBorder="1" applyAlignment="1">
      <alignment horizontal="left" vertical="top" wrapText="1" readingOrder="1"/>
    </xf>
    <xf numFmtId="0" fontId="0" fillId="0" borderId="40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41" xfId="0" applyFont="1" applyBorder="1" applyAlignment="1">
      <alignment horizontal="left" vertical="top" wrapText="1" readingOrder="1"/>
    </xf>
    <xf numFmtId="0" fontId="0" fillId="0" borderId="44" xfId="0" applyFont="1" applyBorder="1" applyAlignment="1">
      <alignment horizontal="left" vertical="top" wrapText="1" readingOrder="1"/>
    </xf>
    <xf numFmtId="0" fontId="0" fillId="0" borderId="45" xfId="0" applyFont="1" applyBorder="1" applyAlignment="1">
      <alignment horizontal="left" vertical="top" wrapText="1" readingOrder="1"/>
    </xf>
    <xf numFmtId="0" fontId="0" fillId="0" borderId="46" xfId="0" applyFont="1" applyBorder="1" applyAlignment="1">
      <alignment horizontal="left" vertical="top" wrapText="1" readingOrder="1"/>
    </xf>
    <xf numFmtId="0" fontId="24" fillId="0" borderId="76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4" fillId="0" borderId="58" xfId="0" applyFont="1" applyFill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7" fillId="13" borderId="25" xfId="0" applyFont="1" applyFill="1" applyBorder="1" applyAlignment="1" applyProtection="1">
      <alignment horizontal="center" vertical="center" wrapText="1"/>
      <protection/>
    </xf>
    <xf numFmtId="0" fontId="7" fillId="13" borderId="26" xfId="0" applyFont="1" applyFill="1" applyBorder="1" applyAlignment="1" applyProtection="1">
      <alignment horizontal="center" vertical="center" wrapText="1"/>
      <protection/>
    </xf>
    <xf numFmtId="0" fontId="7" fillId="13" borderId="27" xfId="0" applyFont="1" applyFill="1" applyBorder="1" applyAlignment="1" applyProtection="1">
      <alignment horizontal="center" vertical="center" wrapText="1"/>
      <protection/>
    </xf>
    <xf numFmtId="0" fontId="7" fillId="13" borderId="0" xfId="0" applyFont="1" applyFill="1" applyBorder="1" applyAlignment="1" applyProtection="1">
      <alignment horizontal="center" vertical="center" wrapText="1"/>
      <protection/>
    </xf>
    <xf numFmtId="0" fontId="7" fillId="13" borderId="28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7" fillId="13" borderId="32" xfId="0" applyFont="1" applyFill="1" applyBorder="1" applyAlignment="1" applyProtection="1">
      <alignment horizontal="center" vertical="center" wrapText="1"/>
      <protection/>
    </xf>
    <xf numFmtId="0" fontId="7" fillId="13" borderId="33" xfId="0" applyFont="1" applyFill="1" applyBorder="1" applyAlignment="1" applyProtection="1">
      <alignment horizontal="center" vertical="center" wrapText="1"/>
      <protection/>
    </xf>
    <xf numFmtId="0" fontId="24" fillId="6" borderId="64" xfId="0" applyFont="1" applyFill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4" fillId="6" borderId="6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24" fillId="6" borderId="64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left" vertical="top" wrapText="1" readingOrder="2"/>
    </xf>
    <xf numFmtId="0" fontId="0" fillId="0" borderId="80" xfId="0" applyFont="1" applyBorder="1" applyAlignment="1">
      <alignment horizontal="left" vertical="top" readingOrder="2"/>
    </xf>
    <xf numFmtId="0" fontId="0" fillId="0" borderId="81" xfId="0" applyFont="1" applyBorder="1" applyAlignment="1">
      <alignment horizontal="left" vertical="top" readingOrder="2"/>
    </xf>
    <xf numFmtId="0" fontId="7" fillId="0" borderId="0" xfId="0" applyFont="1" applyBorder="1" applyAlignment="1">
      <alignment horizontal="center"/>
    </xf>
    <xf numFmtId="49" fontId="24" fillId="0" borderId="64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65" xfId="0" applyNumberFormat="1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25" fillId="0" borderId="6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7" fillId="31" borderId="64" xfId="0" applyFont="1" applyFill="1" applyBorder="1" applyAlignment="1">
      <alignment horizontal="center" vertical="center" wrapText="1"/>
    </xf>
    <xf numFmtId="0" fontId="7" fillId="31" borderId="29" xfId="0" applyFont="1" applyFill="1" applyBorder="1" applyAlignment="1">
      <alignment horizontal="center" vertical="center" wrapText="1"/>
    </xf>
    <xf numFmtId="0" fontId="7" fillId="31" borderId="6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4" fillId="0" borderId="24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top" wrapText="1"/>
    </xf>
    <xf numFmtId="0" fontId="25" fillId="0" borderId="6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4" fillId="6" borderId="64" xfId="0" applyFont="1" applyFill="1" applyBorder="1" applyAlignment="1">
      <alignment horizontal="center" vertical="top" wrapText="1"/>
    </xf>
    <xf numFmtId="0" fontId="24" fillId="6" borderId="29" xfId="0" applyFont="1" applyFill="1" applyBorder="1" applyAlignment="1">
      <alignment horizontal="center" vertical="top" wrapText="1"/>
    </xf>
    <xf numFmtId="0" fontId="24" fillId="6" borderId="65" xfId="0" applyFont="1" applyFill="1" applyBorder="1" applyAlignment="1">
      <alignment horizontal="center" vertical="top" wrapText="1"/>
    </xf>
    <xf numFmtId="0" fontId="7" fillId="6" borderId="64" xfId="0" applyFont="1" applyFill="1" applyBorder="1" applyAlignment="1">
      <alignment horizontal="center" vertical="top" wrapText="1"/>
    </xf>
    <xf numFmtId="0" fontId="7" fillId="6" borderId="29" xfId="0" applyFont="1" applyFill="1" applyBorder="1" applyAlignment="1">
      <alignment horizontal="center" vertical="top" wrapText="1"/>
    </xf>
    <xf numFmtId="0" fontId="7" fillId="6" borderId="6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4" fillId="6" borderId="64" xfId="0" applyFont="1" applyFill="1" applyBorder="1" applyAlignment="1">
      <alignment horizontal="right" vertical="center" wrapText="1"/>
    </xf>
    <xf numFmtId="0" fontId="24" fillId="6" borderId="29" xfId="0" applyFont="1" applyFill="1" applyBorder="1" applyAlignment="1">
      <alignment horizontal="right" vertical="center" wrapText="1"/>
    </xf>
    <xf numFmtId="0" fontId="24" fillId="6" borderId="6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7" fillId="13" borderId="66" xfId="0" applyFont="1" applyFill="1" applyBorder="1" applyAlignment="1" applyProtection="1">
      <alignment horizontal="center" vertical="center" wrapText="1"/>
      <protection/>
    </xf>
    <xf numFmtId="0" fontId="7" fillId="13" borderId="67" xfId="0" applyFont="1" applyFill="1" applyBorder="1" applyAlignment="1" applyProtection="1">
      <alignment horizontal="center" vertical="center" wrapText="1"/>
      <protection/>
    </xf>
    <xf numFmtId="0" fontId="7" fillId="13" borderId="6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4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Sheet1" xfId="83"/>
    <cellStyle name="Normale_Caratt GM_Team di Qualifica Servizi in ambito Security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Currency [0]" xfId="102"/>
    <cellStyle name="Warning Text" xfId="103"/>
  </cellStyles>
  <dxfs count="16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  <fill>
        <patternFill>
          <bgColor theme="0" tint="-0.4999699890613556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85725</xdr:rowOff>
    </xdr:from>
    <xdr:to>
      <xdr:col>1</xdr:col>
      <xdr:colOff>561975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76200</xdr:rowOff>
    </xdr:from>
    <xdr:to>
      <xdr:col>1</xdr:col>
      <xdr:colOff>561975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57150</xdr:rowOff>
    </xdr:from>
    <xdr:to>
      <xdr:col>1</xdr:col>
      <xdr:colOff>590550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717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2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5245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4</xdr:row>
      <xdr:rowOff>28575</xdr:rowOff>
    </xdr:from>
    <xdr:to>
      <xdr:col>3</xdr:col>
      <xdr:colOff>1419225</xdr:colOff>
      <xdr:row>6</xdr:row>
      <xdr:rowOff>95250</xdr:rowOff>
    </xdr:to>
    <xdr:pic>
      <xdr:nvPicPr>
        <xdr:cNvPr id="1" name="Picture 4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523875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4</xdr:row>
      <xdr:rowOff>47625</xdr:rowOff>
    </xdr:from>
    <xdr:to>
      <xdr:col>3</xdr:col>
      <xdr:colOff>1238250</xdr:colOff>
      <xdr:row>6</xdr:row>
      <xdr:rowOff>114300</xdr:rowOff>
    </xdr:to>
    <xdr:pic>
      <xdr:nvPicPr>
        <xdr:cNvPr id="1" name="Picture 4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714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4</xdr:row>
      <xdr:rowOff>104775</xdr:rowOff>
    </xdr:from>
    <xdr:to>
      <xdr:col>3</xdr:col>
      <xdr:colOff>1019175</xdr:colOff>
      <xdr:row>7</xdr:row>
      <xdr:rowOff>66675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4</xdr:row>
      <xdr:rowOff>104775</xdr:rowOff>
    </xdr:from>
    <xdr:to>
      <xdr:col>3</xdr:col>
      <xdr:colOff>1171575</xdr:colOff>
      <xdr:row>7</xdr:row>
      <xdr:rowOff>66675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4</xdr:row>
      <xdr:rowOff>95250</xdr:rowOff>
    </xdr:from>
    <xdr:to>
      <xdr:col>3</xdr:col>
      <xdr:colOff>1276350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572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4</xdr:row>
      <xdr:rowOff>95250</xdr:rowOff>
    </xdr:from>
    <xdr:to>
      <xdr:col>3</xdr:col>
      <xdr:colOff>1466850</xdr:colOff>
      <xdr:row>7</xdr:row>
      <xdr:rowOff>57150</xdr:rowOff>
    </xdr:to>
    <xdr:pic>
      <xdr:nvPicPr>
        <xdr:cNvPr id="1" name="Picture 6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3340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8515625" style="227" customWidth="1"/>
    <col min="2" max="2" width="10.00390625" style="227" customWidth="1"/>
    <col min="3" max="3" width="10.421875" style="227" customWidth="1"/>
    <col min="4" max="4" width="16.8515625" style="227" customWidth="1"/>
    <col min="5" max="7" width="11.57421875" style="227" customWidth="1"/>
    <col min="8" max="9" width="8.7109375" style="227" customWidth="1"/>
    <col min="10" max="10" width="6.28125" style="227" customWidth="1"/>
    <col min="11" max="11" width="3.7109375" style="227" customWidth="1"/>
    <col min="12" max="16384" width="0" style="227" hidden="1" customWidth="1"/>
  </cols>
  <sheetData>
    <row r="1" spans="1:11" ht="15.7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50.25" customHeight="1">
      <c r="A2" s="230"/>
      <c r="B2" s="231"/>
      <c r="C2" s="254" t="s">
        <v>197</v>
      </c>
      <c r="D2" s="254"/>
      <c r="E2" s="254"/>
      <c r="F2" s="254"/>
      <c r="G2" s="254"/>
      <c r="H2" s="254"/>
      <c r="I2" s="254"/>
      <c r="J2" s="255"/>
      <c r="K2" s="230"/>
    </row>
    <row r="3" spans="1:11" ht="15.75">
      <c r="A3" s="230"/>
      <c r="B3" s="232"/>
      <c r="C3" s="228"/>
      <c r="D3" s="229"/>
      <c r="E3" s="229"/>
      <c r="F3" s="229"/>
      <c r="G3" s="229"/>
      <c r="H3" s="229"/>
      <c r="I3" s="229"/>
      <c r="J3" s="229"/>
      <c r="K3" s="230"/>
    </row>
    <row r="4" spans="1:11" ht="15.75">
      <c r="A4" s="230"/>
      <c r="B4" s="233"/>
      <c r="C4" s="234"/>
      <c r="D4" s="234"/>
      <c r="E4" s="234"/>
      <c r="F4" s="234"/>
      <c r="G4" s="234"/>
      <c r="H4" s="234"/>
      <c r="I4" s="234"/>
      <c r="J4" s="235"/>
      <c r="K4" s="230"/>
    </row>
    <row r="5" spans="1:11" ht="15.75">
      <c r="A5" s="230"/>
      <c r="B5" s="236"/>
      <c r="C5" s="230"/>
      <c r="D5" s="229" t="s">
        <v>204</v>
      </c>
      <c r="E5" s="228"/>
      <c r="F5" s="228"/>
      <c r="G5" s="228"/>
      <c r="H5" s="228"/>
      <c r="I5" s="228"/>
      <c r="J5" s="237"/>
      <c r="K5" s="230"/>
    </row>
    <row r="6" spans="1:11" ht="15.75">
      <c r="A6" s="230"/>
      <c r="B6" s="236"/>
      <c r="C6" s="230"/>
      <c r="D6" s="238"/>
      <c r="E6" s="238"/>
      <c r="F6" s="238"/>
      <c r="G6" s="238"/>
      <c r="H6" s="238"/>
      <c r="I6" s="238"/>
      <c r="J6" s="237"/>
      <c r="K6" s="230"/>
    </row>
    <row r="7" spans="1:11" ht="15.75">
      <c r="A7" s="230"/>
      <c r="B7" s="236"/>
      <c r="C7" s="239"/>
      <c r="D7" s="256" t="s">
        <v>205</v>
      </c>
      <c r="E7" s="256"/>
      <c r="F7" s="256"/>
      <c r="G7" s="256"/>
      <c r="H7" s="256"/>
      <c r="I7" s="256"/>
      <c r="J7" s="237"/>
      <c r="K7" s="230"/>
    </row>
    <row r="8" spans="1:11" ht="15.75">
      <c r="A8" s="230"/>
      <c r="B8" s="236"/>
      <c r="C8" s="238"/>
      <c r="D8" s="230"/>
      <c r="E8" s="230"/>
      <c r="F8" s="230"/>
      <c r="G8" s="230"/>
      <c r="H8" s="230"/>
      <c r="I8" s="230"/>
      <c r="J8" s="237"/>
      <c r="K8" s="230"/>
    </row>
    <row r="9" spans="1:11" ht="15.75">
      <c r="A9" s="230"/>
      <c r="B9" s="236"/>
      <c r="C9" s="239"/>
      <c r="D9" s="256" t="s">
        <v>198</v>
      </c>
      <c r="E9" s="256"/>
      <c r="F9" s="256"/>
      <c r="G9" s="256"/>
      <c r="H9" s="256"/>
      <c r="I9" s="256"/>
      <c r="J9" s="237"/>
      <c r="K9" s="230"/>
    </row>
    <row r="10" spans="1:11" ht="15.75">
      <c r="A10" s="230"/>
      <c r="B10" s="236"/>
      <c r="C10" s="239"/>
      <c r="D10" s="230"/>
      <c r="E10" s="230"/>
      <c r="F10" s="230"/>
      <c r="G10" s="230"/>
      <c r="H10" s="230"/>
      <c r="I10" s="230"/>
      <c r="J10" s="237"/>
      <c r="K10" s="230"/>
    </row>
    <row r="11" spans="1:11" ht="15.75">
      <c r="A11" s="230"/>
      <c r="B11" s="236"/>
      <c r="C11" s="239"/>
      <c r="D11" s="240" t="s">
        <v>206</v>
      </c>
      <c r="E11" s="230"/>
      <c r="F11" s="230"/>
      <c r="G11" s="230"/>
      <c r="H11" s="230"/>
      <c r="I11" s="230"/>
      <c r="J11" s="237"/>
      <c r="K11" s="230"/>
    </row>
    <row r="12" spans="1:11" ht="15.75">
      <c r="A12" s="230"/>
      <c r="B12" s="236"/>
      <c r="C12" s="230"/>
      <c r="D12" s="240" t="s">
        <v>207</v>
      </c>
      <c r="E12" s="230"/>
      <c r="F12" s="230"/>
      <c r="G12" s="230"/>
      <c r="H12" s="241"/>
      <c r="I12" s="230"/>
      <c r="J12" s="237"/>
      <c r="K12" s="230"/>
    </row>
    <row r="13" spans="1:11" ht="15.75">
      <c r="A13" s="230"/>
      <c r="B13" s="236"/>
      <c r="C13" s="230"/>
      <c r="D13" s="240" t="s">
        <v>209</v>
      </c>
      <c r="E13" s="230"/>
      <c r="F13" s="230"/>
      <c r="G13" s="230"/>
      <c r="H13" s="241"/>
      <c r="I13" s="230"/>
      <c r="J13" s="237"/>
      <c r="K13" s="230"/>
    </row>
    <row r="14" spans="1:11" ht="15.75">
      <c r="A14" s="230"/>
      <c r="B14" s="236"/>
      <c r="C14" s="230"/>
      <c r="D14" s="240" t="s">
        <v>210</v>
      </c>
      <c r="E14" s="230"/>
      <c r="F14" s="230"/>
      <c r="G14" s="230"/>
      <c r="H14" s="241"/>
      <c r="I14" s="230"/>
      <c r="J14" s="237"/>
      <c r="K14" s="230"/>
    </row>
    <row r="15" spans="1:11" ht="15.75">
      <c r="A15" s="230"/>
      <c r="B15" s="236"/>
      <c r="C15" s="230"/>
      <c r="D15" s="240" t="s">
        <v>211</v>
      </c>
      <c r="E15" s="230"/>
      <c r="F15" s="230"/>
      <c r="G15" s="230"/>
      <c r="H15" s="241"/>
      <c r="I15" s="230"/>
      <c r="J15" s="237"/>
      <c r="K15" s="230"/>
    </row>
    <row r="16" spans="1:11" ht="15.75">
      <c r="A16" s="230"/>
      <c r="B16" s="236"/>
      <c r="C16" s="230"/>
      <c r="D16" s="240" t="s">
        <v>212</v>
      </c>
      <c r="E16" s="230"/>
      <c r="F16" s="230"/>
      <c r="G16" s="230"/>
      <c r="H16" s="241"/>
      <c r="I16" s="230"/>
      <c r="J16" s="237"/>
      <c r="K16" s="230"/>
    </row>
    <row r="17" spans="1:11" ht="15.75">
      <c r="A17" s="230"/>
      <c r="B17" s="236"/>
      <c r="C17" s="230"/>
      <c r="D17" s="240" t="s">
        <v>213</v>
      </c>
      <c r="E17" s="230"/>
      <c r="F17" s="230"/>
      <c r="G17" s="230"/>
      <c r="H17" s="241"/>
      <c r="I17" s="230"/>
      <c r="J17" s="237"/>
      <c r="K17" s="230"/>
    </row>
    <row r="18" spans="1:11" ht="15.75">
      <c r="A18" s="230"/>
      <c r="B18" s="236"/>
      <c r="C18" s="230"/>
      <c r="D18" s="240" t="s">
        <v>215</v>
      </c>
      <c r="E18" s="230"/>
      <c r="F18" s="230"/>
      <c r="G18" s="230"/>
      <c r="H18" s="241"/>
      <c r="I18" s="230"/>
      <c r="J18" s="237"/>
      <c r="K18" s="230"/>
    </row>
    <row r="19" spans="1:11" ht="15.75">
      <c r="A19" s="230"/>
      <c r="B19" s="236"/>
      <c r="C19" s="230"/>
      <c r="D19" s="240" t="s">
        <v>214</v>
      </c>
      <c r="E19" s="230"/>
      <c r="F19" s="230"/>
      <c r="G19" s="230"/>
      <c r="H19" s="241"/>
      <c r="I19" s="230"/>
      <c r="J19" s="237"/>
      <c r="K19" s="230"/>
    </row>
    <row r="20" spans="1:11" ht="15.75">
      <c r="A20" s="230"/>
      <c r="B20" s="236"/>
      <c r="C20" s="230"/>
      <c r="D20" s="240" t="s">
        <v>216</v>
      </c>
      <c r="E20" s="230"/>
      <c r="F20" s="230"/>
      <c r="G20" s="230"/>
      <c r="H20" s="241"/>
      <c r="I20" s="230"/>
      <c r="J20" s="237"/>
      <c r="K20" s="230"/>
    </row>
    <row r="21" spans="1:11" ht="15.75">
      <c r="A21" s="230"/>
      <c r="B21" s="236"/>
      <c r="C21" s="230"/>
      <c r="D21" s="240" t="s">
        <v>242</v>
      </c>
      <c r="E21" s="230"/>
      <c r="F21" s="230"/>
      <c r="G21" s="230"/>
      <c r="H21" s="241"/>
      <c r="I21" s="230"/>
      <c r="J21" s="237"/>
      <c r="K21" s="230"/>
    </row>
    <row r="22" spans="1:11" ht="15.75">
      <c r="A22" s="230"/>
      <c r="B22" s="236"/>
      <c r="C22" s="230"/>
      <c r="D22" s="240" t="s">
        <v>243</v>
      </c>
      <c r="E22" s="230"/>
      <c r="F22" s="230"/>
      <c r="G22" s="230"/>
      <c r="H22" s="241"/>
      <c r="I22" s="230"/>
      <c r="J22" s="237"/>
      <c r="K22" s="230"/>
    </row>
    <row r="23" spans="1:11" ht="15.75">
      <c r="A23" s="230"/>
      <c r="B23" s="236"/>
      <c r="C23" s="230"/>
      <c r="D23" s="240"/>
      <c r="E23" s="230"/>
      <c r="F23" s="230"/>
      <c r="G23" s="230"/>
      <c r="H23" s="241"/>
      <c r="I23" s="230"/>
      <c r="J23" s="237"/>
      <c r="K23" s="230"/>
    </row>
    <row r="24" spans="1:11" ht="15.75">
      <c r="A24" s="230"/>
      <c r="B24" s="236"/>
      <c r="C24" s="239" t="s">
        <v>199</v>
      </c>
      <c r="D24" s="232"/>
      <c r="E24" s="232"/>
      <c r="F24" s="232"/>
      <c r="G24" s="232"/>
      <c r="H24" s="241"/>
      <c r="I24" s="232"/>
      <c r="J24" s="237"/>
      <c r="K24" s="230"/>
    </row>
    <row r="25" spans="1:11" ht="15.75">
      <c r="A25" s="230"/>
      <c r="B25" s="236"/>
      <c r="C25" s="239"/>
      <c r="D25" s="232"/>
      <c r="E25" s="232"/>
      <c r="F25" s="232"/>
      <c r="G25" s="232"/>
      <c r="H25" s="232"/>
      <c r="I25" s="232"/>
      <c r="J25" s="237"/>
      <c r="K25" s="230"/>
    </row>
    <row r="26" spans="1:11" ht="15.75">
      <c r="A26" s="230"/>
      <c r="B26" s="236"/>
      <c r="C26" s="242" t="s">
        <v>200</v>
      </c>
      <c r="D26" s="257" t="s">
        <v>201</v>
      </c>
      <c r="E26" s="257"/>
      <c r="F26" s="257"/>
      <c r="G26" s="257"/>
      <c r="H26" s="257"/>
      <c r="I26" s="257"/>
      <c r="J26" s="237"/>
      <c r="K26" s="230"/>
    </row>
    <row r="27" spans="1:11" ht="15.75">
      <c r="A27" s="230"/>
      <c r="B27" s="236"/>
      <c r="C27" s="239"/>
      <c r="D27" s="243"/>
      <c r="E27" s="232"/>
      <c r="F27" s="232"/>
      <c r="G27" s="232"/>
      <c r="H27" s="232"/>
      <c r="I27" s="232"/>
      <c r="J27" s="237"/>
      <c r="K27" s="230"/>
    </row>
    <row r="28" spans="1:11" ht="15.75">
      <c r="A28" s="230"/>
      <c r="B28" s="236"/>
      <c r="C28" s="242" t="s">
        <v>202</v>
      </c>
      <c r="D28" s="244" t="s">
        <v>247</v>
      </c>
      <c r="E28" s="245"/>
      <c r="F28" s="245"/>
      <c r="G28" s="245"/>
      <c r="H28" s="245"/>
      <c r="I28" s="245"/>
      <c r="J28" s="237"/>
      <c r="K28" s="230"/>
    </row>
    <row r="29" spans="1:11" ht="15.75">
      <c r="A29" s="230"/>
      <c r="B29" s="236"/>
      <c r="C29" s="239"/>
      <c r="D29" s="243"/>
      <c r="E29" s="232"/>
      <c r="F29" s="232"/>
      <c r="G29" s="232"/>
      <c r="H29" s="232"/>
      <c r="I29" s="232"/>
      <c r="J29" s="237"/>
      <c r="K29" s="230"/>
    </row>
    <row r="30" spans="1:11" ht="15.75">
      <c r="A30" s="230"/>
      <c r="B30" s="236"/>
      <c r="C30" s="238" t="s">
        <v>203</v>
      </c>
      <c r="D30" s="244"/>
      <c r="E30" s="245"/>
      <c r="F30" s="245"/>
      <c r="G30" s="245"/>
      <c r="H30" s="245"/>
      <c r="I30" s="245"/>
      <c r="J30" s="237"/>
      <c r="K30" s="230"/>
    </row>
    <row r="31" spans="1:11" ht="15.75">
      <c r="A31" s="230"/>
      <c r="B31" s="246"/>
      <c r="C31" s="247"/>
      <c r="D31" s="247"/>
      <c r="E31" s="247"/>
      <c r="F31" s="247"/>
      <c r="G31" s="247"/>
      <c r="H31" s="247"/>
      <c r="I31" s="247"/>
      <c r="J31" s="248"/>
      <c r="K31" s="230"/>
    </row>
    <row r="32" spans="1:11" ht="15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</sheetData>
  <sheetProtection/>
  <mergeCells count="4">
    <mergeCell ref="C2:J2"/>
    <mergeCell ref="D7:I7"/>
    <mergeCell ref="D9:I9"/>
    <mergeCell ref="D26:I26"/>
  </mergeCells>
  <printOptions/>
  <pageMargins left="0.26" right="0.19" top="0.76" bottom="0.75" header="0.31" footer="0.3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8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46.00390625" style="16" customWidth="1"/>
    <col min="17" max="17" width="0.9921875" style="16" customWidth="1"/>
    <col min="18" max="18" width="1.28515625" style="16" customWidth="1"/>
    <col min="19" max="19" width="1.57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124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222</v>
      </c>
      <c r="E15" s="16"/>
      <c r="F15" s="335" t="str">
        <f>VLOOKUP(D15,'ID-forn_proc'!D74:L82,5,FALSE)</f>
        <v>Nome_5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64"/>
      <c r="M51" s="365"/>
      <c r="N51" s="365"/>
      <c r="O51" s="365"/>
      <c r="P51" s="366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64"/>
      <c r="M52" s="365"/>
      <c r="N52" s="365"/>
      <c r="O52" s="365"/>
      <c r="P52" s="366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64"/>
      <c r="M53" s="365"/>
      <c r="N53" s="365"/>
      <c r="O53" s="365"/>
      <c r="P53" s="366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64"/>
      <c r="M54" s="365"/>
      <c r="N54" s="365"/>
      <c r="O54" s="365"/>
      <c r="P54" s="366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64"/>
      <c r="M55" s="365"/>
      <c r="N55" s="365"/>
      <c r="O55" s="365"/>
      <c r="P55" s="366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64"/>
      <c r="M56" s="365"/>
      <c r="N56" s="365"/>
      <c r="O56" s="365"/>
      <c r="P56" s="366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64"/>
      <c r="M57" s="365"/>
      <c r="N57" s="365"/>
      <c r="O57" s="365"/>
      <c r="P57" s="366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62" t="s">
        <v>46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47</v>
      </c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17</v>
      </c>
      <c r="F63" s="374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33"/>
      <c r="S63" s="25"/>
    </row>
    <row r="64" spans="2:19" ht="12.75">
      <c r="B64" s="24"/>
      <c r="C64" s="32"/>
      <c r="D64" s="62"/>
      <c r="F64" s="377"/>
      <c r="G64" s="378"/>
      <c r="H64" s="378"/>
      <c r="I64" s="378"/>
      <c r="J64" s="378"/>
      <c r="K64" s="378"/>
      <c r="L64" s="378"/>
      <c r="M64" s="378"/>
      <c r="N64" s="378"/>
      <c r="O64" s="378"/>
      <c r="P64" s="379"/>
      <c r="Q64" s="33"/>
      <c r="S64" s="25"/>
    </row>
    <row r="65" spans="2:19" ht="12.75">
      <c r="B65" s="24"/>
      <c r="C65" s="32"/>
      <c r="D65" s="62"/>
      <c r="F65" s="377"/>
      <c r="G65" s="378"/>
      <c r="H65" s="378"/>
      <c r="I65" s="378"/>
      <c r="J65" s="378"/>
      <c r="K65" s="378"/>
      <c r="L65" s="378"/>
      <c r="M65" s="378"/>
      <c r="N65" s="378"/>
      <c r="O65" s="378"/>
      <c r="P65" s="379"/>
      <c r="Q65" s="33"/>
      <c r="S65" s="25"/>
    </row>
    <row r="66" spans="2:19" ht="12.75">
      <c r="B66" s="24"/>
      <c r="C66" s="32"/>
      <c r="D66" s="11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2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43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62" t="s">
        <v>110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48</v>
      </c>
      <c r="E73" s="144"/>
      <c r="F73" s="355"/>
      <c r="G73" s="356"/>
      <c r="H73" s="356"/>
      <c r="I73" s="356"/>
      <c r="J73" s="356"/>
      <c r="K73" s="356"/>
      <c r="L73" s="356"/>
      <c r="M73" s="356"/>
      <c r="N73" s="356"/>
      <c r="O73" s="356"/>
      <c r="P73" s="357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17</v>
      </c>
      <c r="F75" s="374"/>
      <c r="G75" s="375"/>
      <c r="H75" s="375"/>
      <c r="I75" s="375"/>
      <c r="J75" s="375"/>
      <c r="K75" s="375"/>
      <c r="L75" s="375"/>
      <c r="M75" s="375"/>
      <c r="N75" s="375"/>
      <c r="O75" s="375"/>
      <c r="P75" s="376"/>
      <c r="Q75" s="33"/>
      <c r="S75" s="25"/>
    </row>
    <row r="76" spans="2:19" ht="12.75">
      <c r="B76" s="24"/>
      <c r="C76" s="32"/>
      <c r="D76" s="11"/>
      <c r="F76" s="377"/>
      <c r="G76" s="378"/>
      <c r="H76" s="378"/>
      <c r="I76" s="378"/>
      <c r="J76" s="378"/>
      <c r="K76" s="378"/>
      <c r="L76" s="378"/>
      <c r="M76" s="378"/>
      <c r="N76" s="378"/>
      <c r="O76" s="378"/>
      <c r="P76" s="379"/>
      <c r="Q76" s="33"/>
      <c r="S76" s="25"/>
    </row>
    <row r="77" spans="2:19" ht="12.75">
      <c r="B77" s="24"/>
      <c r="C77" s="32"/>
      <c r="D77" s="11"/>
      <c r="F77" s="377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33"/>
      <c r="S77" s="25"/>
    </row>
    <row r="78" spans="2:19" ht="12.75">
      <c r="B78" s="24"/>
      <c r="C78" s="32"/>
      <c r="D78" s="11"/>
      <c r="F78" s="377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Q78" s="33"/>
      <c r="S78" s="25"/>
    </row>
    <row r="79" spans="2:19" ht="12.75">
      <c r="B79" s="24"/>
      <c r="C79" s="32"/>
      <c r="D79" s="11"/>
      <c r="F79" s="380"/>
      <c r="G79" s="381"/>
      <c r="H79" s="381"/>
      <c r="I79" s="381"/>
      <c r="J79" s="381"/>
      <c r="K79" s="381"/>
      <c r="L79" s="381"/>
      <c r="M79" s="381"/>
      <c r="N79" s="381"/>
      <c r="O79" s="381"/>
      <c r="P79" s="382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43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62" t="s">
        <v>71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4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45" t="s">
        <v>21</v>
      </c>
      <c r="F85" s="395" t="s">
        <v>49</v>
      </c>
      <c r="G85" s="390"/>
      <c r="H85" s="390"/>
      <c r="I85" s="35"/>
      <c r="J85" s="395" t="s">
        <v>23</v>
      </c>
      <c r="K85" s="395"/>
      <c r="L85" s="395"/>
      <c r="M85" s="35"/>
      <c r="N85" s="146" t="s">
        <v>50</v>
      </c>
      <c r="P85" s="146" t="s">
        <v>51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47">
        <f aca="true" t="shared" si="0" ref="D87:D96">D33</f>
        <v>0</v>
      </c>
      <c r="F87" s="358">
        <f aca="true" t="shared" si="1" ref="F87:F96">F33</f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57"/>
      <c r="D97" s="149"/>
      <c r="E97" s="59"/>
      <c r="F97" s="396"/>
      <c r="G97" s="393"/>
      <c r="H97" s="393"/>
      <c r="I97" s="115"/>
      <c r="J97" s="396"/>
      <c r="K97" s="393"/>
      <c r="L97" s="393"/>
      <c r="M97" s="115"/>
      <c r="N97" s="396"/>
      <c r="O97" s="393"/>
      <c r="P97" s="393"/>
      <c r="Q97" s="61"/>
      <c r="S97" s="25"/>
    </row>
    <row r="98" spans="2:19" ht="13.5" thickBot="1">
      <c r="B98" s="63"/>
      <c r="C98" s="64"/>
      <c r="D98" s="65"/>
      <c r="E98" s="66"/>
      <c r="F98" s="6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7"/>
    </row>
    <row r="99" ht="13.5" thickTop="1"/>
  </sheetData>
  <sheetProtection/>
  <mergeCells count="71">
    <mergeCell ref="C5:D8"/>
    <mergeCell ref="E5:Q8"/>
    <mergeCell ref="D11:P11"/>
    <mergeCell ref="F15:P15"/>
    <mergeCell ref="F31:L31"/>
    <mergeCell ref="F33:L33"/>
    <mergeCell ref="F19:P19"/>
    <mergeCell ref="D21:P21"/>
    <mergeCell ref="F23:P23"/>
    <mergeCell ref="D29:P29"/>
    <mergeCell ref="H53:J53"/>
    <mergeCell ref="L51:P51"/>
    <mergeCell ref="F17:P17"/>
    <mergeCell ref="F34:L34"/>
    <mergeCell ref="F35:L35"/>
    <mergeCell ref="F36:L36"/>
    <mergeCell ref="F37:L37"/>
    <mergeCell ref="L52:P52"/>
    <mergeCell ref="H51:J51"/>
    <mergeCell ref="H52:J52"/>
    <mergeCell ref="J87:L87"/>
    <mergeCell ref="D47:P47"/>
    <mergeCell ref="H49:J49"/>
    <mergeCell ref="L49:P49"/>
    <mergeCell ref="H50:J50"/>
    <mergeCell ref="L50:P50"/>
    <mergeCell ref="L53:P53"/>
    <mergeCell ref="L54:P54"/>
    <mergeCell ref="H55:J55"/>
    <mergeCell ref="F97:H97"/>
    <mergeCell ref="F63:P66"/>
    <mergeCell ref="D70:P70"/>
    <mergeCell ref="F73:P73"/>
    <mergeCell ref="D83:P83"/>
    <mergeCell ref="F88:H88"/>
    <mergeCell ref="J88:L88"/>
    <mergeCell ref="F91:H91"/>
    <mergeCell ref="J91:L91"/>
    <mergeCell ref="F85:H85"/>
    <mergeCell ref="L55:P55"/>
    <mergeCell ref="D59:P59"/>
    <mergeCell ref="F61:P61"/>
    <mergeCell ref="J97:L97"/>
    <mergeCell ref="L56:P56"/>
    <mergeCell ref="N97:P97"/>
    <mergeCell ref="F75:P79"/>
    <mergeCell ref="F89:H89"/>
    <mergeCell ref="J89:L89"/>
    <mergeCell ref="F90:H90"/>
    <mergeCell ref="F38:L38"/>
    <mergeCell ref="F39:L39"/>
    <mergeCell ref="F40:L40"/>
    <mergeCell ref="F41:L41"/>
    <mergeCell ref="F42:L42"/>
    <mergeCell ref="H54:J54"/>
    <mergeCell ref="F92:H92"/>
    <mergeCell ref="J92:L92"/>
    <mergeCell ref="F93:H93"/>
    <mergeCell ref="J93:L93"/>
    <mergeCell ref="H56:J56"/>
    <mergeCell ref="H57:J57"/>
    <mergeCell ref="L57:P57"/>
    <mergeCell ref="J90:L90"/>
    <mergeCell ref="J85:L85"/>
    <mergeCell ref="F87:H87"/>
    <mergeCell ref="F96:H96"/>
    <mergeCell ref="J96:L96"/>
    <mergeCell ref="F94:H94"/>
    <mergeCell ref="J94:L94"/>
    <mergeCell ref="F95:H95"/>
    <mergeCell ref="J95:L95"/>
  </mergeCells>
  <conditionalFormatting sqref="D50:D57 F50:F57 L50:P57 H50:J57">
    <cfRule type="expression" priority="1" dxfId="7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61:P61 H50:J57">
      <formula1>valSintesiDoc</formula1>
    </dataValidation>
    <dataValidation type="list" allowBlank="1" showInputMessage="1" showErrorMessage="1" sqref="F50:F57">
      <formula1>"SI, NO"</formula1>
    </dataValidation>
  </dataValidations>
  <hyperlinks>
    <hyperlink ref="D2" location="Menu!A1" display="Back to Menu"/>
  </hyperlinks>
  <printOptions/>
  <pageMargins left="0.38" right="0.1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8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46.00390625" style="16" customWidth="1"/>
    <col min="17" max="17" width="0.9921875" style="16" customWidth="1"/>
    <col min="18" max="18" width="1.28515625" style="16" customWidth="1"/>
    <col min="19" max="19" width="1.57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124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125</v>
      </c>
      <c r="E15" s="16"/>
      <c r="F15" s="335" t="str">
        <f>VLOOKUP(D15,'ID-forn_proc'!D74:L82,5,FALSE)</f>
        <v>Nome_6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64"/>
      <c r="M51" s="365"/>
      <c r="N51" s="365"/>
      <c r="O51" s="365"/>
      <c r="P51" s="366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64"/>
      <c r="M52" s="365"/>
      <c r="N52" s="365"/>
      <c r="O52" s="365"/>
      <c r="P52" s="366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64"/>
      <c r="M53" s="365"/>
      <c r="N53" s="365"/>
      <c r="O53" s="365"/>
      <c r="P53" s="366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64"/>
      <c r="M54" s="365"/>
      <c r="N54" s="365"/>
      <c r="O54" s="365"/>
      <c r="P54" s="366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64"/>
      <c r="M55" s="365"/>
      <c r="N55" s="365"/>
      <c r="O55" s="365"/>
      <c r="P55" s="366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64"/>
      <c r="M56" s="365"/>
      <c r="N56" s="365"/>
      <c r="O56" s="365"/>
      <c r="P56" s="366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64"/>
      <c r="M57" s="365"/>
      <c r="N57" s="365"/>
      <c r="O57" s="365"/>
      <c r="P57" s="366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62" t="s">
        <v>46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47</v>
      </c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17</v>
      </c>
      <c r="F63" s="374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33"/>
      <c r="S63" s="25"/>
    </row>
    <row r="64" spans="2:19" ht="12.75">
      <c r="B64" s="24"/>
      <c r="C64" s="32"/>
      <c r="D64" s="62"/>
      <c r="F64" s="377"/>
      <c r="G64" s="378"/>
      <c r="H64" s="378"/>
      <c r="I64" s="378"/>
      <c r="J64" s="378"/>
      <c r="K64" s="378"/>
      <c r="L64" s="378"/>
      <c r="M64" s="378"/>
      <c r="N64" s="378"/>
      <c r="O64" s="378"/>
      <c r="P64" s="379"/>
      <c r="Q64" s="33"/>
      <c r="S64" s="25"/>
    </row>
    <row r="65" spans="2:19" ht="12.75">
      <c r="B65" s="24"/>
      <c r="C65" s="32"/>
      <c r="D65" s="62"/>
      <c r="F65" s="377"/>
      <c r="G65" s="378"/>
      <c r="H65" s="378"/>
      <c r="I65" s="378"/>
      <c r="J65" s="378"/>
      <c r="K65" s="378"/>
      <c r="L65" s="378"/>
      <c r="M65" s="378"/>
      <c r="N65" s="378"/>
      <c r="O65" s="378"/>
      <c r="P65" s="379"/>
      <c r="Q65" s="33"/>
      <c r="S65" s="25"/>
    </row>
    <row r="66" spans="2:19" ht="12.75">
      <c r="B66" s="24"/>
      <c r="C66" s="32"/>
      <c r="D66" s="11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2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43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62" t="s">
        <v>110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48</v>
      </c>
      <c r="E73" s="144"/>
      <c r="F73" s="355"/>
      <c r="G73" s="356"/>
      <c r="H73" s="356"/>
      <c r="I73" s="356"/>
      <c r="J73" s="356"/>
      <c r="K73" s="356"/>
      <c r="L73" s="356"/>
      <c r="M73" s="356"/>
      <c r="N73" s="356"/>
      <c r="O73" s="356"/>
      <c r="P73" s="357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17</v>
      </c>
      <c r="F75" s="374"/>
      <c r="G75" s="375"/>
      <c r="H75" s="375"/>
      <c r="I75" s="375"/>
      <c r="J75" s="375"/>
      <c r="K75" s="375"/>
      <c r="L75" s="375"/>
      <c r="M75" s="375"/>
      <c r="N75" s="375"/>
      <c r="O75" s="375"/>
      <c r="P75" s="376"/>
      <c r="Q75" s="33"/>
      <c r="S75" s="25"/>
    </row>
    <row r="76" spans="2:19" ht="12.75">
      <c r="B76" s="24"/>
      <c r="C76" s="32"/>
      <c r="D76" s="11"/>
      <c r="F76" s="377"/>
      <c r="G76" s="378"/>
      <c r="H76" s="378"/>
      <c r="I76" s="378"/>
      <c r="J76" s="378"/>
      <c r="K76" s="378"/>
      <c r="L76" s="378"/>
      <c r="M76" s="378"/>
      <c r="N76" s="378"/>
      <c r="O76" s="378"/>
      <c r="P76" s="379"/>
      <c r="Q76" s="33"/>
      <c r="S76" s="25"/>
    </row>
    <row r="77" spans="2:19" ht="12.75">
      <c r="B77" s="24"/>
      <c r="C77" s="32"/>
      <c r="D77" s="11"/>
      <c r="F77" s="377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33"/>
      <c r="S77" s="25"/>
    </row>
    <row r="78" spans="2:19" ht="12.75">
      <c r="B78" s="24"/>
      <c r="C78" s="32"/>
      <c r="D78" s="11"/>
      <c r="F78" s="377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Q78" s="33"/>
      <c r="S78" s="25"/>
    </row>
    <row r="79" spans="2:19" ht="12.75">
      <c r="B79" s="24"/>
      <c r="C79" s="32"/>
      <c r="D79" s="11"/>
      <c r="F79" s="380"/>
      <c r="G79" s="381"/>
      <c r="H79" s="381"/>
      <c r="I79" s="381"/>
      <c r="J79" s="381"/>
      <c r="K79" s="381"/>
      <c r="L79" s="381"/>
      <c r="M79" s="381"/>
      <c r="N79" s="381"/>
      <c r="O79" s="381"/>
      <c r="P79" s="382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43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62" t="s">
        <v>71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4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45" t="s">
        <v>21</v>
      </c>
      <c r="F85" s="395" t="s">
        <v>49</v>
      </c>
      <c r="G85" s="390"/>
      <c r="H85" s="390"/>
      <c r="I85" s="35"/>
      <c r="J85" s="395" t="s">
        <v>23</v>
      </c>
      <c r="K85" s="395"/>
      <c r="L85" s="395"/>
      <c r="M85" s="35"/>
      <c r="N85" s="146" t="s">
        <v>50</v>
      </c>
      <c r="P85" s="146" t="s">
        <v>51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47">
        <f aca="true" t="shared" si="0" ref="D87:D96">D33</f>
        <v>0</v>
      </c>
      <c r="F87" s="358">
        <f aca="true" t="shared" si="1" ref="F87:F96">F33</f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57"/>
      <c r="D97" s="149"/>
      <c r="E97" s="59"/>
      <c r="F97" s="396"/>
      <c r="G97" s="393"/>
      <c r="H97" s="393"/>
      <c r="I97" s="115"/>
      <c r="J97" s="396"/>
      <c r="K97" s="393"/>
      <c r="L97" s="393"/>
      <c r="M97" s="115"/>
      <c r="N97" s="396"/>
      <c r="O97" s="393"/>
      <c r="P97" s="393"/>
      <c r="Q97" s="61"/>
      <c r="S97" s="25"/>
    </row>
    <row r="98" spans="2:19" ht="13.5" thickBot="1">
      <c r="B98" s="63"/>
      <c r="C98" s="64"/>
      <c r="D98" s="65"/>
      <c r="E98" s="66"/>
      <c r="F98" s="6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7"/>
    </row>
    <row r="99" ht="13.5" thickTop="1"/>
  </sheetData>
  <sheetProtection/>
  <mergeCells count="71">
    <mergeCell ref="H51:J51"/>
    <mergeCell ref="F23:P23"/>
    <mergeCell ref="D29:P29"/>
    <mergeCell ref="F31:L31"/>
    <mergeCell ref="F35:L35"/>
    <mergeCell ref="F34:L34"/>
    <mergeCell ref="F41:L41"/>
    <mergeCell ref="F36:L36"/>
    <mergeCell ref="D47:P47"/>
    <mergeCell ref="J88:L88"/>
    <mergeCell ref="C5:D8"/>
    <mergeCell ref="E5:Q8"/>
    <mergeCell ref="D11:P11"/>
    <mergeCell ref="F17:P17"/>
    <mergeCell ref="L50:P50"/>
    <mergeCell ref="F15:P15"/>
    <mergeCell ref="H55:J55"/>
    <mergeCell ref="F19:P19"/>
    <mergeCell ref="L51:P51"/>
    <mergeCell ref="H56:J56"/>
    <mergeCell ref="L56:P56"/>
    <mergeCell ref="D21:P21"/>
    <mergeCell ref="L55:P55"/>
    <mergeCell ref="F38:L38"/>
    <mergeCell ref="F39:L39"/>
    <mergeCell ref="F40:L40"/>
    <mergeCell ref="H49:J49"/>
    <mergeCell ref="J90:L90"/>
    <mergeCell ref="F33:L33"/>
    <mergeCell ref="L49:P49"/>
    <mergeCell ref="F37:L37"/>
    <mergeCell ref="F89:H89"/>
    <mergeCell ref="J89:L89"/>
    <mergeCell ref="F88:H88"/>
    <mergeCell ref="H54:J54"/>
    <mergeCell ref="L54:P54"/>
    <mergeCell ref="H57:J57"/>
    <mergeCell ref="L57:P57"/>
    <mergeCell ref="D59:P59"/>
    <mergeCell ref="F61:P61"/>
    <mergeCell ref="F42:L42"/>
    <mergeCell ref="H52:J52"/>
    <mergeCell ref="L52:P52"/>
    <mergeCell ref="H53:J53"/>
    <mergeCell ref="L53:P53"/>
    <mergeCell ref="H50:J50"/>
    <mergeCell ref="J87:L87"/>
    <mergeCell ref="F91:H91"/>
    <mergeCell ref="J91:L91"/>
    <mergeCell ref="F90:H90"/>
    <mergeCell ref="F63:P66"/>
    <mergeCell ref="D70:P70"/>
    <mergeCell ref="F73:P73"/>
    <mergeCell ref="F75:P79"/>
    <mergeCell ref="F93:H93"/>
    <mergeCell ref="J93:L93"/>
    <mergeCell ref="F94:H94"/>
    <mergeCell ref="J94:L94"/>
    <mergeCell ref="D83:P83"/>
    <mergeCell ref="F85:H85"/>
    <mergeCell ref="J85:L85"/>
    <mergeCell ref="F92:H92"/>
    <mergeCell ref="J92:L92"/>
    <mergeCell ref="F87:H87"/>
    <mergeCell ref="F97:H97"/>
    <mergeCell ref="J97:L97"/>
    <mergeCell ref="N97:P97"/>
    <mergeCell ref="F95:H95"/>
    <mergeCell ref="J95:L95"/>
    <mergeCell ref="F96:H96"/>
    <mergeCell ref="J96:L96"/>
  </mergeCells>
  <conditionalFormatting sqref="D50:D57 F50:F57 L50:P57 H50:J57">
    <cfRule type="expression" priority="21" dxfId="7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F61:P61 H50:J57">
      <formula1>valSintesiDoc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50:F57">
      <formula1>"SI, NO"</formula1>
    </dataValidation>
    <dataValidation type="list" allowBlank="1" showInputMessage="1" showErrorMessage="1" sqref="N87:N96">
      <formula1>limitazioni</formula1>
    </dataValidation>
  </dataValidations>
  <hyperlinks>
    <hyperlink ref="D2" location="Menu!A1" display="Back to Menu"/>
  </hyperlinks>
  <printOptions/>
  <pageMargins left="0.27" right="0.1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1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53.710937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113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72</v>
      </c>
      <c r="E15" s="16"/>
      <c r="F15" s="335" t="str">
        <f>VLOOKUP(D15,'ID-forn_proc'!D74:L82,5,FALSE)</f>
        <v>Nome_7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83"/>
      <c r="M51" s="384"/>
      <c r="N51" s="384"/>
      <c r="O51" s="384"/>
      <c r="P51" s="385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83"/>
      <c r="M52" s="384"/>
      <c r="N52" s="384"/>
      <c r="O52" s="384"/>
      <c r="P52" s="385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83"/>
      <c r="M53" s="384"/>
      <c r="N53" s="384"/>
      <c r="O53" s="384"/>
      <c r="P53" s="385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83"/>
      <c r="M54" s="384"/>
      <c r="N54" s="384"/>
      <c r="O54" s="384"/>
      <c r="P54" s="385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83"/>
      <c r="M55" s="384"/>
      <c r="N55" s="384"/>
      <c r="O55" s="384"/>
      <c r="P55" s="385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83"/>
      <c r="M56" s="384"/>
      <c r="N56" s="384"/>
      <c r="O56" s="384"/>
      <c r="P56" s="385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83"/>
      <c r="M57" s="384"/>
      <c r="N57" s="384"/>
      <c r="O57" s="384"/>
      <c r="P57" s="385"/>
      <c r="Q57" s="33"/>
      <c r="S57" s="25"/>
    </row>
    <row r="58" spans="2:19" ht="33" customHeight="1">
      <c r="B58" s="24"/>
      <c r="C58" s="32"/>
      <c r="D58" s="123"/>
      <c r="E58" s="52"/>
      <c r="F58" s="124"/>
      <c r="G58" s="53"/>
      <c r="H58" s="274"/>
      <c r="I58" s="275"/>
      <c r="J58" s="276"/>
      <c r="K58" s="53"/>
      <c r="L58" s="383"/>
      <c r="M58" s="384"/>
      <c r="N58" s="384"/>
      <c r="O58" s="384"/>
      <c r="P58" s="385"/>
      <c r="Q58" s="33"/>
      <c r="S58" s="25"/>
    </row>
    <row r="59" spans="2:19" ht="33" customHeight="1">
      <c r="B59" s="24"/>
      <c r="C59" s="32"/>
      <c r="D59" s="123"/>
      <c r="E59" s="52"/>
      <c r="F59" s="124"/>
      <c r="G59" s="53"/>
      <c r="H59" s="274"/>
      <c r="I59" s="275"/>
      <c r="J59" s="276"/>
      <c r="K59" s="53"/>
      <c r="L59" s="383"/>
      <c r="M59" s="384"/>
      <c r="N59" s="384"/>
      <c r="O59" s="384"/>
      <c r="P59" s="385"/>
      <c r="Q59" s="33"/>
      <c r="S59" s="25"/>
    </row>
    <row r="60" spans="2:19" ht="33" customHeight="1">
      <c r="B60" s="24"/>
      <c r="C60" s="32"/>
      <c r="D60" s="123"/>
      <c r="E60" s="52"/>
      <c r="F60" s="124"/>
      <c r="G60" s="53"/>
      <c r="H60" s="274"/>
      <c r="I60" s="275"/>
      <c r="J60" s="276"/>
      <c r="K60" s="53"/>
      <c r="L60" s="383"/>
      <c r="M60" s="384"/>
      <c r="N60" s="384"/>
      <c r="O60" s="384"/>
      <c r="P60" s="385"/>
      <c r="Q60" s="33"/>
      <c r="S60" s="25"/>
    </row>
    <row r="61" spans="2:19" ht="12.75">
      <c r="B61" s="24"/>
      <c r="C61" s="32"/>
      <c r="Q61" s="33"/>
      <c r="S61" s="25"/>
    </row>
    <row r="62" spans="2:19" ht="12.75">
      <c r="B62" s="24"/>
      <c r="C62" s="32"/>
      <c r="D62" s="262" t="s">
        <v>46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  <c r="Q62" s="33"/>
      <c r="S62" s="25"/>
    </row>
    <row r="63" spans="2:19" ht="12.75">
      <c r="B63" s="24"/>
      <c r="C63" s="32"/>
      <c r="Q63" s="33"/>
      <c r="S63" s="25"/>
    </row>
    <row r="64" spans="2:19" ht="12.75">
      <c r="B64" s="24"/>
      <c r="C64" s="32"/>
      <c r="D64" s="11" t="s">
        <v>47</v>
      </c>
      <c r="F64" s="355"/>
      <c r="G64" s="356"/>
      <c r="H64" s="356"/>
      <c r="I64" s="356"/>
      <c r="J64" s="356"/>
      <c r="K64" s="356"/>
      <c r="L64" s="356"/>
      <c r="M64" s="356"/>
      <c r="N64" s="356"/>
      <c r="O64" s="356"/>
      <c r="P64" s="357"/>
      <c r="Q64" s="33"/>
      <c r="S64" s="25"/>
    </row>
    <row r="65" spans="2:19" ht="8.25" customHeight="1">
      <c r="B65" s="24"/>
      <c r="C65" s="32"/>
      <c r="D65" s="11"/>
      <c r="F65" s="37"/>
      <c r="G65" s="37"/>
      <c r="H65" s="37"/>
      <c r="I65" s="35"/>
      <c r="J65" s="62"/>
      <c r="K65" s="35"/>
      <c r="L65" s="37"/>
      <c r="M65" s="37"/>
      <c r="N65" s="37"/>
      <c r="O65" s="37"/>
      <c r="P65" s="37"/>
      <c r="Q65" s="33"/>
      <c r="S65" s="25"/>
    </row>
    <row r="66" spans="2:19" ht="12.75">
      <c r="B66" s="24"/>
      <c r="C66" s="32"/>
      <c r="D66" s="62" t="s">
        <v>17</v>
      </c>
      <c r="F66" s="374"/>
      <c r="G66" s="375"/>
      <c r="H66" s="375"/>
      <c r="I66" s="375"/>
      <c r="J66" s="375"/>
      <c r="K66" s="375"/>
      <c r="L66" s="375"/>
      <c r="M66" s="375"/>
      <c r="N66" s="375"/>
      <c r="O66" s="375"/>
      <c r="P66" s="376"/>
      <c r="Q66" s="33"/>
      <c r="S66" s="25"/>
    </row>
    <row r="67" spans="2:19" ht="12.75">
      <c r="B67" s="24"/>
      <c r="C67" s="32"/>
      <c r="D67" s="62"/>
      <c r="F67" s="377"/>
      <c r="G67" s="378"/>
      <c r="H67" s="378"/>
      <c r="I67" s="378"/>
      <c r="J67" s="378"/>
      <c r="K67" s="378"/>
      <c r="L67" s="378"/>
      <c r="M67" s="378"/>
      <c r="N67" s="378"/>
      <c r="O67" s="378"/>
      <c r="P67" s="379"/>
      <c r="Q67" s="33"/>
      <c r="S67" s="25"/>
    </row>
    <row r="68" spans="2:19" ht="12.75">
      <c r="B68" s="24"/>
      <c r="C68" s="32"/>
      <c r="D68" s="62"/>
      <c r="F68" s="377"/>
      <c r="G68" s="378"/>
      <c r="H68" s="378"/>
      <c r="I68" s="378"/>
      <c r="J68" s="378"/>
      <c r="K68" s="378"/>
      <c r="L68" s="378"/>
      <c r="M68" s="378"/>
      <c r="N68" s="378"/>
      <c r="O68" s="378"/>
      <c r="P68" s="379"/>
      <c r="Q68" s="33"/>
      <c r="S68" s="25"/>
    </row>
    <row r="69" spans="2:19" ht="12.75">
      <c r="B69" s="24"/>
      <c r="C69" s="32"/>
      <c r="D69" s="11"/>
      <c r="F69" s="380"/>
      <c r="G69" s="381"/>
      <c r="H69" s="381"/>
      <c r="I69" s="381"/>
      <c r="J69" s="381"/>
      <c r="K69" s="381"/>
      <c r="L69" s="381"/>
      <c r="M69" s="381"/>
      <c r="N69" s="381"/>
      <c r="O69" s="381"/>
      <c r="P69" s="382"/>
      <c r="Q69" s="33"/>
      <c r="S69" s="25"/>
    </row>
    <row r="70" spans="2:19" ht="12.75">
      <c r="B70" s="24"/>
      <c r="C70" s="57"/>
      <c r="D70" s="58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S70" s="25"/>
    </row>
    <row r="71" spans="2:19" ht="12.75">
      <c r="B71" s="24"/>
      <c r="S71" s="25"/>
    </row>
    <row r="72" spans="2:19" ht="12.75">
      <c r="B72" s="24"/>
      <c r="C72" s="27"/>
      <c r="D72" s="143"/>
      <c r="E72" s="29"/>
      <c r="F72" s="2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S72" s="25"/>
    </row>
    <row r="73" spans="2:19" ht="12.75">
      <c r="B73" s="24"/>
      <c r="C73" s="32"/>
      <c r="D73" s="262" t="s">
        <v>110</v>
      </c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4"/>
      <c r="Q73" s="33"/>
      <c r="S73" s="25"/>
    </row>
    <row r="74" spans="2:19" ht="12.75">
      <c r="B74" s="24"/>
      <c r="C74" s="32"/>
      <c r="Q74" s="33"/>
      <c r="S74" s="25"/>
    </row>
    <row r="75" spans="2:19" s="41" customFormat="1" ht="8.25" customHeight="1">
      <c r="B75" s="38"/>
      <c r="C75" s="39"/>
      <c r="Q75" s="42"/>
      <c r="S75" s="43"/>
    </row>
    <row r="76" spans="2:19" s="41" customFormat="1" ht="12.75">
      <c r="B76" s="38"/>
      <c r="C76" s="39"/>
      <c r="D76" s="11" t="s">
        <v>48</v>
      </c>
      <c r="E76" s="144"/>
      <c r="F76" s="355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42"/>
      <c r="S76" s="43"/>
    </row>
    <row r="77" spans="2:19" s="41" customFormat="1" ht="8.25" customHeight="1">
      <c r="B77" s="38"/>
      <c r="C77" s="39"/>
      <c r="Q77" s="42"/>
      <c r="S77" s="43"/>
    </row>
    <row r="78" spans="2:19" ht="12.75">
      <c r="B78" s="24"/>
      <c r="C78" s="32"/>
      <c r="D78" s="62" t="s">
        <v>17</v>
      </c>
      <c r="F78" s="374"/>
      <c r="G78" s="375"/>
      <c r="H78" s="375"/>
      <c r="I78" s="375"/>
      <c r="J78" s="375"/>
      <c r="K78" s="375"/>
      <c r="L78" s="375"/>
      <c r="M78" s="375"/>
      <c r="N78" s="375"/>
      <c r="O78" s="375"/>
      <c r="P78" s="376"/>
      <c r="Q78" s="33"/>
      <c r="S78" s="25"/>
    </row>
    <row r="79" spans="2:19" ht="12.75">
      <c r="B79" s="24"/>
      <c r="C79" s="32"/>
      <c r="D79" s="11"/>
      <c r="F79" s="377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Q79" s="33"/>
      <c r="S79" s="25"/>
    </row>
    <row r="80" spans="2:19" ht="12.75">
      <c r="B80" s="24"/>
      <c r="C80" s="32"/>
      <c r="D80" s="11"/>
      <c r="F80" s="377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Q80" s="33"/>
      <c r="S80" s="25"/>
    </row>
    <row r="81" spans="2:19" ht="12.75">
      <c r="B81" s="24"/>
      <c r="C81" s="32"/>
      <c r="D81" s="11"/>
      <c r="F81" s="377"/>
      <c r="G81" s="378"/>
      <c r="H81" s="378"/>
      <c r="I81" s="378"/>
      <c r="J81" s="378"/>
      <c r="K81" s="378"/>
      <c r="L81" s="378"/>
      <c r="M81" s="378"/>
      <c r="N81" s="378"/>
      <c r="O81" s="378"/>
      <c r="P81" s="379"/>
      <c r="Q81" s="33"/>
      <c r="S81" s="25"/>
    </row>
    <row r="82" spans="2:19" ht="12.75">
      <c r="B82" s="24"/>
      <c r="C82" s="32"/>
      <c r="D82" s="11"/>
      <c r="F82" s="380"/>
      <c r="G82" s="381"/>
      <c r="H82" s="381"/>
      <c r="I82" s="381"/>
      <c r="J82" s="381"/>
      <c r="K82" s="381"/>
      <c r="L82" s="381"/>
      <c r="M82" s="381"/>
      <c r="N82" s="381"/>
      <c r="O82" s="381"/>
      <c r="P82" s="382"/>
      <c r="Q82" s="33"/>
      <c r="S82" s="25"/>
    </row>
    <row r="83" spans="2:19" ht="8.25" customHeight="1">
      <c r="B83" s="24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S83" s="25"/>
    </row>
    <row r="84" spans="2:19" ht="12.75">
      <c r="B84" s="24"/>
      <c r="S84" s="25"/>
    </row>
    <row r="85" spans="2:19" ht="12.75">
      <c r="B85" s="24"/>
      <c r="C85" s="27"/>
      <c r="D85" s="143"/>
      <c r="E85" s="29"/>
      <c r="F85" s="2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  <c r="S85" s="25"/>
    </row>
    <row r="86" spans="2:19" ht="12.75">
      <c r="B86" s="24"/>
      <c r="C86" s="32"/>
      <c r="D86" s="262" t="s">
        <v>71</v>
      </c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33"/>
      <c r="S86" s="25"/>
    </row>
    <row r="87" spans="2:19" ht="12.75">
      <c r="B87" s="24"/>
      <c r="C87" s="32"/>
      <c r="Q87" s="33"/>
      <c r="S87" s="25"/>
    </row>
    <row r="88" spans="2:19" ht="12.75">
      <c r="B88" s="24"/>
      <c r="C88" s="32"/>
      <c r="D88" s="145" t="s">
        <v>21</v>
      </c>
      <c r="F88" s="395" t="s">
        <v>49</v>
      </c>
      <c r="G88" s="390"/>
      <c r="H88" s="390"/>
      <c r="I88" s="35"/>
      <c r="J88" s="395" t="s">
        <v>23</v>
      </c>
      <c r="K88" s="395"/>
      <c r="L88" s="395"/>
      <c r="M88" s="35"/>
      <c r="N88" s="146" t="s">
        <v>184</v>
      </c>
      <c r="P88" s="146" t="s">
        <v>185</v>
      </c>
      <c r="Q88" s="33"/>
      <c r="S88" s="25"/>
    </row>
    <row r="89" spans="2:19" s="41" customFormat="1" ht="5.25" customHeight="1">
      <c r="B89" s="38"/>
      <c r="C89" s="39"/>
      <c r="O89" s="16"/>
      <c r="Q89" s="42"/>
      <c r="S89" s="43"/>
    </row>
    <row r="90" spans="2:19" ht="12.75">
      <c r="B90" s="24"/>
      <c r="C90" s="32"/>
      <c r="D90" s="147">
        <f aca="true" t="shared" si="0" ref="D90:D99">D33</f>
        <v>0</v>
      </c>
      <c r="F90" s="358">
        <f aca="true" t="shared" si="1" ref="F90:F99">F33</f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32"/>
      <c r="D97" s="147">
        <f t="shared" si="0"/>
        <v>0</v>
      </c>
      <c r="F97" s="358">
        <f t="shared" si="1"/>
        <v>0</v>
      </c>
      <c r="G97" s="359"/>
      <c r="H97" s="360"/>
      <c r="I97" s="35"/>
      <c r="J97" s="361"/>
      <c r="K97" s="362"/>
      <c r="L97" s="363"/>
      <c r="M97" s="35"/>
      <c r="N97" s="148"/>
      <c r="P97" s="148"/>
      <c r="Q97" s="33"/>
      <c r="S97" s="25"/>
    </row>
    <row r="98" spans="2:19" ht="12.75">
      <c r="B98" s="24"/>
      <c r="C98" s="32"/>
      <c r="D98" s="147">
        <f t="shared" si="0"/>
        <v>0</v>
      </c>
      <c r="F98" s="358">
        <f t="shared" si="1"/>
        <v>0</v>
      </c>
      <c r="G98" s="359"/>
      <c r="H98" s="360"/>
      <c r="I98" s="35"/>
      <c r="J98" s="361"/>
      <c r="K98" s="362"/>
      <c r="L98" s="363"/>
      <c r="M98" s="35"/>
      <c r="N98" s="148"/>
      <c r="P98" s="148"/>
      <c r="Q98" s="33"/>
      <c r="S98" s="25"/>
    </row>
    <row r="99" spans="2:19" ht="12.75">
      <c r="B99" s="24"/>
      <c r="C99" s="32"/>
      <c r="D99" s="147">
        <f t="shared" si="0"/>
        <v>0</v>
      </c>
      <c r="F99" s="358">
        <f t="shared" si="1"/>
        <v>0</v>
      </c>
      <c r="G99" s="359"/>
      <c r="H99" s="360"/>
      <c r="I99" s="35"/>
      <c r="J99" s="361"/>
      <c r="K99" s="362"/>
      <c r="L99" s="363"/>
      <c r="M99" s="35"/>
      <c r="N99" s="148"/>
      <c r="P99" s="148"/>
      <c r="Q99" s="33"/>
      <c r="S99" s="25"/>
    </row>
    <row r="100" spans="2:19" ht="12.75">
      <c r="B100" s="24"/>
      <c r="C100" s="57"/>
      <c r="D100" s="149"/>
      <c r="E100" s="59"/>
      <c r="F100" s="396"/>
      <c r="G100" s="393"/>
      <c r="H100" s="393"/>
      <c r="I100" s="115"/>
      <c r="J100" s="396"/>
      <c r="K100" s="396"/>
      <c r="L100" s="396"/>
      <c r="M100" s="115"/>
      <c r="N100" s="396"/>
      <c r="O100" s="393"/>
      <c r="P100" s="393"/>
      <c r="Q100" s="61"/>
      <c r="S100" s="25"/>
    </row>
    <row r="101" spans="2:19" ht="13.5" thickBot="1">
      <c r="B101" s="63"/>
      <c r="C101" s="64"/>
      <c r="D101" s="65"/>
      <c r="E101" s="66"/>
      <c r="F101" s="6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7"/>
    </row>
    <row r="102" ht="13.5" thickTop="1"/>
  </sheetData>
  <sheetProtection/>
  <mergeCells count="77">
    <mergeCell ref="J90:L90"/>
    <mergeCell ref="F100:H100"/>
    <mergeCell ref="F94:H94"/>
    <mergeCell ref="J94:L94"/>
    <mergeCell ref="F93:H93"/>
    <mergeCell ref="F97:H97"/>
    <mergeCell ref="J97:L97"/>
    <mergeCell ref="F98:H98"/>
    <mergeCell ref="J98:L98"/>
    <mergeCell ref="F99:H99"/>
    <mergeCell ref="H57:J57"/>
    <mergeCell ref="L57:P57"/>
    <mergeCell ref="J93:L93"/>
    <mergeCell ref="D86:P86"/>
    <mergeCell ref="F91:H91"/>
    <mergeCell ref="J91:L91"/>
    <mergeCell ref="F92:H92"/>
    <mergeCell ref="J92:L92"/>
    <mergeCell ref="J88:L88"/>
    <mergeCell ref="F90:H90"/>
    <mergeCell ref="F37:L37"/>
    <mergeCell ref="H58:J58"/>
    <mergeCell ref="L58:P58"/>
    <mergeCell ref="H51:J51"/>
    <mergeCell ref="L51:P51"/>
    <mergeCell ref="H52:J52"/>
    <mergeCell ref="H53:J53"/>
    <mergeCell ref="L53:P53"/>
    <mergeCell ref="H54:J54"/>
    <mergeCell ref="L56:P56"/>
    <mergeCell ref="L59:P59"/>
    <mergeCell ref="H59:J59"/>
    <mergeCell ref="J100:L100"/>
    <mergeCell ref="D62:P62"/>
    <mergeCell ref="H60:J60"/>
    <mergeCell ref="F78:P82"/>
    <mergeCell ref="N100:P100"/>
    <mergeCell ref="L60:P60"/>
    <mergeCell ref="F64:P64"/>
    <mergeCell ref="D73:P73"/>
    <mergeCell ref="F36:L36"/>
    <mergeCell ref="F33:L33"/>
    <mergeCell ref="F19:P19"/>
    <mergeCell ref="D21:P21"/>
    <mergeCell ref="F23:P23"/>
    <mergeCell ref="D29:P29"/>
    <mergeCell ref="F31:L31"/>
    <mergeCell ref="C5:D8"/>
    <mergeCell ref="E5:Q8"/>
    <mergeCell ref="D11:P11"/>
    <mergeCell ref="F15:P15"/>
    <mergeCell ref="F17:P17"/>
    <mergeCell ref="F35:L35"/>
    <mergeCell ref="F34:L34"/>
    <mergeCell ref="H50:J50"/>
    <mergeCell ref="L50:P50"/>
    <mergeCell ref="L54:P54"/>
    <mergeCell ref="L52:P52"/>
    <mergeCell ref="L55:P55"/>
    <mergeCell ref="H55:J55"/>
    <mergeCell ref="F38:L38"/>
    <mergeCell ref="F39:L39"/>
    <mergeCell ref="F40:L40"/>
    <mergeCell ref="F41:L41"/>
    <mergeCell ref="D47:P47"/>
    <mergeCell ref="H49:J49"/>
    <mergeCell ref="L49:P49"/>
    <mergeCell ref="J99:L99"/>
    <mergeCell ref="F42:L42"/>
    <mergeCell ref="F95:H95"/>
    <mergeCell ref="J95:L95"/>
    <mergeCell ref="F96:H96"/>
    <mergeCell ref="J96:L96"/>
    <mergeCell ref="F76:P76"/>
    <mergeCell ref="F66:P69"/>
    <mergeCell ref="F88:H88"/>
    <mergeCell ref="H56:J56"/>
  </mergeCells>
  <conditionalFormatting sqref="D50:D60 F50:F60 H50:H60 I60:J60 I50:J50 M50:P50 L50:L60">
    <cfRule type="expression" priority="1" dxfId="7">
      <formula>$F50="NO"</formula>
    </cfRule>
  </conditionalFormatting>
  <dataValidations count="5">
    <dataValidation type="list" allowBlank="1" showInputMessage="1" showErrorMessage="1" sqref="J90:L100">
      <formula1>proposteQ</formula1>
    </dataValidation>
    <dataValidation type="list" allowBlank="1" showInputMessage="1" showErrorMessage="1" sqref="F76:P76 F64:P64">
      <formula1>Valutazione_HSE</formula1>
    </dataValidation>
    <dataValidation type="list" allowBlank="1" showInputMessage="1" showErrorMessage="1" sqref="N90:N99">
      <formula1>Aree</formula1>
    </dataValidation>
    <dataValidation type="list" allowBlank="1" showInputMessage="1" showErrorMessage="1" sqref="F50:F60">
      <formula1>"SI, NO"</formula1>
    </dataValidation>
    <dataValidation type="list" allowBlank="1" showInputMessage="1" showErrorMessage="1" sqref="H50:H60 I60:J60 I50:J50">
      <formula1>valSintesiDoc</formula1>
    </dataValidation>
  </dataValidations>
  <hyperlinks>
    <hyperlink ref="D2" location="Menu!A1" display="Back to Menu"/>
  </hyperlinks>
  <printOptions/>
  <pageMargins left="0.51" right="0.1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7.00390625" style="16" bestFit="1" customWidth="1"/>
    <col min="15" max="15" width="0.9921875" style="16" customWidth="1"/>
    <col min="16" max="16" width="28.8515625" style="16" bestFit="1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6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112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73</v>
      </c>
      <c r="E15" s="16"/>
      <c r="F15" s="335" t="str">
        <f>VLOOKUP(D15,'ID-forn_proc'!D74:L82,5,FALSE)</f>
        <v>Nome_8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83"/>
      <c r="M51" s="384"/>
      <c r="N51" s="384"/>
      <c r="O51" s="384"/>
      <c r="P51" s="385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83"/>
      <c r="M52" s="384"/>
      <c r="N52" s="384"/>
      <c r="O52" s="384"/>
      <c r="P52" s="385"/>
      <c r="Q52" s="33"/>
      <c r="S52" s="25"/>
    </row>
    <row r="53" spans="2:19" ht="12.75">
      <c r="B53" s="24"/>
      <c r="C53" s="32"/>
      <c r="Q53" s="33"/>
      <c r="S53" s="25"/>
    </row>
    <row r="54" spans="2:19" ht="12.75">
      <c r="B54" s="24"/>
      <c r="C54" s="32"/>
      <c r="D54" s="262" t="s">
        <v>46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4"/>
      <c r="Q54" s="33"/>
      <c r="S54" s="25"/>
    </row>
    <row r="55" spans="2:19" ht="12.75">
      <c r="B55" s="24"/>
      <c r="C55" s="32"/>
      <c r="Q55" s="33"/>
      <c r="S55" s="25"/>
    </row>
    <row r="56" spans="2:19" ht="12.75">
      <c r="B56" s="24"/>
      <c r="C56" s="32"/>
      <c r="D56" s="11" t="s">
        <v>47</v>
      </c>
      <c r="F56" s="355"/>
      <c r="G56" s="356"/>
      <c r="H56" s="356"/>
      <c r="I56" s="356"/>
      <c r="J56" s="356"/>
      <c r="K56" s="356"/>
      <c r="L56" s="356"/>
      <c r="M56" s="356"/>
      <c r="N56" s="356"/>
      <c r="O56" s="356"/>
      <c r="P56" s="357"/>
      <c r="Q56" s="33"/>
      <c r="S56" s="25"/>
    </row>
    <row r="57" spans="2:19" ht="8.25" customHeight="1">
      <c r="B57" s="24"/>
      <c r="C57" s="32"/>
      <c r="D57" s="11"/>
      <c r="F57" s="37"/>
      <c r="G57" s="37"/>
      <c r="H57" s="37"/>
      <c r="I57" s="35"/>
      <c r="J57" s="62"/>
      <c r="K57" s="35"/>
      <c r="L57" s="37"/>
      <c r="M57" s="37"/>
      <c r="N57" s="37"/>
      <c r="O57" s="37"/>
      <c r="P57" s="37"/>
      <c r="Q57" s="33"/>
      <c r="S57" s="25"/>
    </row>
    <row r="58" spans="2:19" ht="12.75">
      <c r="B58" s="24"/>
      <c r="C58" s="32"/>
      <c r="D58" s="62" t="s">
        <v>17</v>
      </c>
      <c r="F58" s="374"/>
      <c r="G58" s="375"/>
      <c r="H58" s="375"/>
      <c r="I58" s="375"/>
      <c r="J58" s="375"/>
      <c r="K58" s="375"/>
      <c r="L58" s="375"/>
      <c r="M58" s="375"/>
      <c r="N58" s="375"/>
      <c r="O58" s="375"/>
      <c r="P58" s="376"/>
      <c r="Q58" s="33"/>
      <c r="S58" s="25"/>
    </row>
    <row r="59" spans="2:19" ht="12.75">
      <c r="B59" s="24"/>
      <c r="C59" s="32"/>
      <c r="D59" s="62"/>
      <c r="F59" s="377"/>
      <c r="G59" s="378"/>
      <c r="H59" s="378"/>
      <c r="I59" s="378"/>
      <c r="J59" s="378"/>
      <c r="K59" s="378"/>
      <c r="L59" s="378"/>
      <c r="M59" s="378"/>
      <c r="N59" s="378"/>
      <c r="O59" s="378"/>
      <c r="P59" s="379"/>
      <c r="Q59" s="33"/>
      <c r="S59" s="25"/>
    </row>
    <row r="60" spans="2:19" ht="12.75">
      <c r="B60" s="24"/>
      <c r="C60" s="32"/>
      <c r="D60" s="62"/>
      <c r="F60" s="377"/>
      <c r="G60" s="378"/>
      <c r="H60" s="378"/>
      <c r="I60" s="378"/>
      <c r="J60" s="378"/>
      <c r="K60" s="378"/>
      <c r="L60" s="378"/>
      <c r="M60" s="378"/>
      <c r="N60" s="378"/>
      <c r="O60" s="378"/>
      <c r="P60" s="379"/>
      <c r="Q60" s="33"/>
      <c r="S60" s="25"/>
    </row>
    <row r="61" spans="2:19" ht="12.75">
      <c r="B61" s="24"/>
      <c r="C61" s="32"/>
      <c r="D61" s="11"/>
      <c r="F61" s="380"/>
      <c r="G61" s="381"/>
      <c r="H61" s="381"/>
      <c r="I61" s="381"/>
      <c r="J61" s="381"/>
      <c r="K61" s="381"/>
      <c r="L61" s="381"/>
      <c r="M61" s="381"/>
      <c r="N61" s="381"/>
      <c r="O61" s="381"/>
      <c r="P61" s="382"/>
      <c r="Q61" s="33"/>
      <c r="S61" s="25"/>
    </row>
    <row r="62" spans="2:19" ht="12.75">
      <c r="B62" s="24"/>
      <c r="C62" s="57"/>
      <c r="D62" s="58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S62" s="25"/>
    </row>
    <row r="63" spans="2:19" ht="12.75">
      <c r="B63" s="24"/>
      <c r="S63" s="25"/>
    </row>
    <row r="64" spans="2:19" ht="12.75">
      <c r="B64" s="24"/>
      <c r="C64" s="27"/>
      <c r="D64" s="143"/>
      <c r="E64" s="29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S64" s="25"/>
    </row>
    <row r="65" spans="2:19" ht="12.75">
      <c r="B65" s="24"/>
      <c r="C65" s="32"/>
      <c r="D65" s="262" t="s">
        <v>110</v>
      </c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4"/>
      <c r="Q65" s="33"/>
      <c r="S65" s="25"/>
    </row>
    <row r="66" spans="2:19" ht="12.75">
      <c r="B66" s="24"/>
      <c r="C66" s="32"/>
      <c r="Q66" s="33"/>
      <c r="S66" s="25"/>
    </row>
    <row r="67" spans="2:19" s="41" customFormat="1" ht="8.25" customHeight="1">
      <c r="B67" s="38"/>
      <c r="C67" s="39"/>
      <c r="Q67" s="42"/>
      <c r="S67" s="43"/>
    </row>
    <row r="68" spans="2:19" s="41" customFormat="1" ht="12.75">
      <c r="B68" s="38"/>
      <c r="C68" s="39"/>
      <c r="D68" s="11" t="s">
        <v>48</v>
      </c>
      <c r="E68" s="144"/>
      <c r="F68" s="355"/>
      <c r="G68" s="356"/>
      <c r="H68" s="356"/>
      <c r="I68" s="356"/>
      <c r="J68" s="356"/>
      <c r="K68" s="356"/>
      <c r="L68" s="356"/>
      <c r="M68" s="356"/>
      <c r="N68" s="356"/>
      <c r="O68" s="356"/>
      <c r="P68" s="357"/>
      <c r="Q68" s="42"/>
      <c r="S68" s="43"/>
    </row>
    <row r="69" spans="2:19" s="41" customFormat="1" ht="8.25" customHeight="1">
      <c r="B69" s="38"/>
      <c r="C69" s="39"/>
      <c r="Q69" s="42"/>
      <c r="S69" s="43"/>
    </row>
    <row r="70" spans="2:19" ht="12.75">
      <c r="B70" s="24"/>
      <c r="C70" s="32"/>
      <c r="D70" s="62" t="s">
        <v>17</v>
      </c>
      <c r="F70" s="374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3"/>
      <c r="S70" s="25"/>
    </row>
    <row r="71" spans="2:19" ht="12.75">
      <c r="B71" s="24"/>
      <c r="C71" s="32"/>
      <c r="D71" s="11"/>
      <c r="F71" s="377"/>
      <c r="G71" s="378"/>
      <c r="H71" s="378"/>
      <c r="I71" s="378"/>
      <c r="J71" s="378"/>
      <c r="K71" s="378"/>
      <c r="L71" s="378"/>
      <c r="M71" s="378"/>
      <c r="N71" s="378"/>
      <c r="O71" s="378"/>
      <c r="P71" s="379"/>
      <c r="Q71" s="33"/>
      <c r="S71" s="25"/>
    </row>
    <row r="72" spans="2:19" ht="12.75">
      <c r="B72" s="24"/>
      <c r="C72" s="32"/>
      <c r="D72" s="11"/>
      <c r="F72" s="377"/>
      <c r="G72" s="378"/>
      <c r="H72" s="378"/>
      <c r="I72" s="378"/>
      <c r="J72" s="378"/>
      <c r="K72" s="378"/>
      <c r="L72" s="378"/>
      <c r="M72" s="378"/>
      <c r="N72" s="378"/>
      <c r="O72" s="378"/>
      <c r="P72" s="379"/>
      <c r="Q72" s="33"/>
      <c r="S72" s="25"/>
    </row>
    <row r="73" spans="2:19" ht="12.75">
      <c r="B73" s="24"/>
      <c r="C73" s="32"/>
      <c r="D73" s="11"/>
      <c r="F73" s="377"/>
      <c r="G73" s="378"/>
      <c r="H73" s="378"/>
      <c r="I73" s="378"/>
      <c r="J73" s="378"/>
      <c r="K73" s="378"/>
      <c r="L73" s="378"/>
      <c r="M73" s="378"/>
      <c r="N73" s="378"/>
      <c r="O73" s="378"/>
      <c r="P73" s="379"/>
      <c r="Q73" s="33"/>
      <c r="S73" s="25"/>
    </row>
    <row r="74" spans="2:19" ht="12.75">
      <c r="B74" s="24"/>
      <c r="C74" s="32"/>
      <c r="D74" s="11"/>
      <c r="F74" s="380"/>
      <c r="G74" s="381"/>
      <c r="H74" s="381"/>
      <c r="I74" s="381"/>
      <c r="J74" s="381"/>
      <c r="K74" s="381"/>
      <c r="L74" s="381"/>
      <c r="M74" s="381"/>
      <c r="N74" s="381"/>
      <c r="O74" s="381"/>
      <c r="P74" s="382"/>
      <c r="Q74" s="33"/>
      <c r="S74" s="25"/>
    </row>
    <row r="75" spans="2:19" ht="8.25" customHeight="1">
      <c r="B75" s="24"/>
      <c r="C75" s="57"/>
      <c r="D75" s="58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S75" s="25"/>
    </row>
    <row r="76" spans="2:19" ht="12.75">
      <c r="B76" s="24"/>
      <c r="S76" s="25"/>
    </row>
    <row r="77" spans="2:19" ht="12.75">
      <c r="B77" s="24"/>
      <c r="C77" s="27"/>
      <c r="D77" s="143"/>
      <c r="E77" s="29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S77" s="25"/>
    </row>
    <row r="78" spans="2:19" ht="12.75">
      <c r="B78" s="24"/>
      <c r="C78" s="32"/>
      <c r="D78" s="262" t="s">
        <v>71</v>
      </c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4"/>
      <c r="Q78" s="33"/>
      <c r="S78" s="25"/>
    </row>
    <row r="79" spans="2:19" ht="12.75">
      <c r="B79" s="24"/>
      <c r="C79" s="32"/>
      <c r="Q79" s="33"/>
      <c r="S79" s="25"/>
    </row>
    <row r="80" spans="2:19" ht="12.75">
      <c r="B80" s="24"/>
      <c r="C80" s="32"/>
      <c r="D80" s="145" t="s">
        <v>21</v>
      </c>
      <c r="F80" s="395" t="s">
        <v>49</v>
      </c>
      <c r="G80" s="390"/>
      <c r="H80" s="390"/>
      <c r="I80" s="35"/>
      <c r="J80" s="395" t="s">
        <v>23</v>
      </c>
      <c r="K80" s="395"/>
      <c r="L80" s="395"/>
      <c r="M80" s="35"/>
      <c r="N80" s="146" t="s">
        <v>184</v>
      </c>
      <c r="P80" s="146" t="s">
        <v>185</v>
      </c>
      <c r="Q80" s="33"/>
      <c r="S80" s="25"/>
    </row>
    <row r="81" spans="2:19" s="41" customFormat="1" ht="5.25" customHeight="1">
      <c r="B81" s="38"/>
      <c r="C81" s="39"/>
      <c r="O81" s="16"/>
      <c r="Q81" s="42"/>
      <c r="S81" s="43"/>
    </row>
    <row r="82" spans="2:19" ht="12.75">
      <c r="B82" s="24"/>
      <c r="C82" s="32"/>
      <c r="D82" s="147">
        <f aca="true" t="shared" si="0" ref="D82:D91">D33</f>
        <v>0</v>
      </c>
      <c r="F82" s="358">
        <f aca="true" t="shared" si="1" ref="F82:F91">F33</f>
        <v>0</v>
      </c>
      <c r="G82" s="359"/>
      <c r="H82" s="360"/>
      <c r="I82" s="35"/>
      <c r="J82" s="361"/>
      <c r="K82" s="362"/>
      <c r="L82" s="363"/>
      <c r="M82" s="35"/>
      <c r="N82" s="148"/>
      <c r="P82" s="148"/>
      <c r="Q82" s="33"/>
      <c r="S82" s="25"/>
    </row>
    <row r="83" spans="2:19" ht="12.75">
      <c r="B83" s="24"/>
      <c r="C83" s="32"/>
      <c r="D83" s="147">
        <f t="shared" si="0"/>
        <v>0</v>
      </c>
      <c r="F83" s="358">
        <f t="shared" si="1"/>
        <v>0</v>
      </c>
      <c r="G83" s="359"/>
      <c r="H83" s="360"/>
      <c r="I83" s="35"/>
      <c r="J83" s="361"/>
      <c r="K83" s="362"/>
      <c r="L83" s="363"/>
      <c r="M83" s="35"/>
      <c r="N83" s="148"/>
      <c r="P83" s="148"/>
      <c r="Q83" s="33"/>
      <c r="S83" s="25"/>
    </row>
    <row r="84" spans="2:19" ht="12.75">
      <c r="B84" s="24"/>
      <c r="C84" s="32"/>
      <c r="D84" s="147">
        <f t="shared" si="0"/>
        <v>0</v>
      </c>
      <c r="F84" s="358">
        <f t="shared" si="1"/>
        <v>0</v>
      </c>
      <c r="G84" s="359"/>
      <c r="H84" s="360"/>
      <c r="I84" s="35"/>
      <c r="J84" s="361"/>
      <c r="K84" s="362"/>
      <c r="L84" s="363"/>
      <c r="M84" s="35"/>
      <c r="N84" s="148"/>
      <c r="P84" s="148"/>
      <c r="Q84" s="33"/>
      <c r="S84" s="25"/>
    </row>
    <row r="85" spans="2:19" ht="12.75">
      <c r="B85" s="24"/>
      <c r="C85" s="32"/>
      <c r="D85" s="147">
        <f t="shared" si="0"/>
        <v>0</v>
      </c>
      <c r="F85" s="358">
        <f t="shared" si="1"/>
        <v>0</v>
      </c>
      <c r="G85" s="359"/>
      <c r="H85" s="360"/>
      <c r="I85" s="35"/>
      <c r="J85" s="361"/>
      <c r="K85" s="362"/>
      <c r="L85" s="363"/>
      <c r="M85" s="35"/>
      <c r="N85" s="148"/>
      <c r="P85" s="148"/>
      <c r="Q85" s="33"/>
      <c r="S85" s="25"/>
    </row>
    <row r="86" spans="2:19" ht="12.75">
      <c r="B86" s="24"/>
      <c r="C86" s="32"/>
      <c r="D86" s="147">
        <f t="shared" si="0"/>
        <v>0</v>
      </c>
      <c r="F86" s="358">
        <f t="shared" si="1"/>
        <v>0</v>
      </c>
      <c r="G86" s="359"/>
      <c r="H86" s="360"/>
      <c r="I86" s="35"/>
      <c r="J86" s="361"/>
      <c r="K86" s="362"/>
      <c r="L86" s="363"/>
      <c r="M86" s="35"/>
      <c r="N86" s="148"/>
      <c r="P86" s="148"/>
      <c r="Q86" s="33"/>
      <c r="S86" s="25"/>
    </row>
    <row r="87" spans="2:19" ht="12.75">
      <c r="B87" s="24"/>
      <c r="C87" s="32"/>
      <c r="D87" s="147">
        <f t="shared" si="0"/>
        <v>0</v>
      </c>
      <c r="F87" s="358">
        <f t="shared" si="1"/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57"/>
      <c r="D92" s="149"/>
      <c r="E92" s="59"/>
      <c r="F92" s="396"/>
      <c r="G92" s="393"/>
      <c r="H92" s="393"/>
      <c r="I92" s="115"/>
      <c r="J92" s="396"/>
      <c r="K92" s="393"/>
      <c r="L92" s="393"/>
      <c r="M92" s="115"/>
      <c r="N92" s="396"/>
      <c r="O92" s="393"/>
      <c r="P92" s="393"/>
      <c r="Q92" s="61"/>
      <c r="S92" s="25"/>
    </row>
    <row r="93" spans="2:19" ht="13.5" thickBot="1">
      <c r="B93" s="63"/>
      <c r="C93" s="64"/>
      <c r="D93" s="65"/>
      <c r="E93" s="66"/>
      <c r="F93" s="6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7"/>
    </row>
    <row r="94" ht="13.5" thickTop="1"/>
  </sheetData>
  <sheetProtection/>
  <mergeCells count="61">
    <mergeCell ref="F56:P56"/>
    <mergeCell ref="F58:P61"/>
    <mergeCell ref="H49:J49"/>
    <mergeCell ref="L49:P49"/>
    <mergeCell ref="D47:P47"/>
    <mergeCell ref="F80:H80"/>
    <mergeCell ref="J80:L80"/>
    <mergeCell ref="F82:H82"/>
    <mergeCell ref="J82:L82"/>
    <mergeCell ref="D78:P78"/>
    <mergeCell ref="F34:L34"/>
    <mergeCell ref="F35:L35"/>
    <mergeCell ref="F36:L36"/>
    <mergeCell ref="F37:L37"/>
    <mergeCell ref="F68:P68"/>
    <mergeCell ref="L52:P52"/>
    <mergeCell ref="C5:D8"/>
    <mergeCell ref="E5:Q8"/>
    <mergeCell ref="D11:P11"/>
    <mergeCell ref="F15:P15"/>
    <mergeCell ref="F19:P19"/>
    <mergeCell ref="F23:P23"/>
    <mergeCell ref="F17:P17"/>
    <mergeCell ref="D21:P21"/>
    <mergeCell ref="D29:P29"/>
    <mergeCell ref="F31:L31"/>
    <mergeCell ref="F33:L33"/>
    <mergeCell ref="N92:P92"/>
    <mergeCell ref="F92:H92"/>
    <mergeCell ref="J92:L92"/>
    <mergeCell ref="F83:H83"/>
    <mergeCell ref="J83:L83"/>
    <mergeCell ref="F84:H84"/>
    <mergeCell ref="J84:L84"/>
    <mergeCell ref="F38:L38"/>
    <mergeCell ref="F39:L39"/>
    <mergeCell ref="F40:L40"/>
    <mergeCell ref="F41:L41"/>
    <mergeCell ref="F42:L42"/>
    <mergeCell ref="F70:P74"/>
    <mergeCell ref="D65:P65"/>
    <mergeCell ref="H50:J50"/>
    <mergeCell ref="L50:P50"/>
    <mergeCell ref="L51:P51"/>
    <mergeCell ref="J87:L87"/>
    <mergeCell ref="F88:H88"/>
    <mergeCell ref="J88:L88"/>
    <mergeCell ref="J86:L86"/>
    <mergeCell ref="F85:H85"/>
    <mergeCell ref="F86:H86"/>
    <mergeCell ref="J85:L85"/>
    <mergeCell ref="D54:P54"/>
    <mergeCell ref="H51:J51"/>
    <mergeCell ref="H52:J52"/>
    <mergeCell ref="F91:H91"/>
    <mergeCell ref="J91:L91"/>
    <mergeCell ref="F89:H89"/>
    <mergeCell ref="J89:L89"/>
    <mergeCell ref="F90:H90"/>
    <mergeCell ref="J90:L90"/>
    <mergeCell ref="F87:H87"/>
  </mergeCells>
  <conditionalFormatting sqref="D50:D52 F50:F52 I50:J50 H50:H52 L50:L52 M50:P50">
    <cfRule type="expression" priority="1" dxfId="7">
      <formula>$F50="NO"</formula>
    </cfRule>
  </conditionalFormatting>
  <dataValidations count="5">
    <dataValidation type="list" allowBlank="1" showInputMessage="1" showErrorMessage="1" sqref="F68:P68">
      <formula1>VIS</formula1>
    </dataValidation>
    <dataValidation type="list" allowBlank="1" showInputMessage="1" showErrorMessage="1" sqref="J82:L91">
      <formula1>proposteQ</formula1>
    </dataValidation>
    <dataValidation type="list" allowBlank="1" showInputMessage="1" showErrorMessage="1" sqref="N82:N91">
      <formula1>Aree</formula1>
    </dataValidation>
    <dataValidation type="list" allowBlank="1" showInputMessage="1" showErrorMessage="1" sqref="F56:P56 H50:H52 I50:J50">
      <formula1>valSintesiDoc</formula1>
    </dataValidation>
    <dataValidation type="list" allowBlank="1" showInputMessage="1" showErrorMessage="1" sqref="F50:F52">
      <formula1>"SI, NO"</formula1>
    </dataValidation>
  </dataValidations>
  <hyperlinks>
    <hyperlink ref="D2" location="Menu!A1" display="Back to Menu"/>
  </hyperlinks>
  <printOptions/>
  <pageMargins left="0.29" right="0.18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7.00390625" style="16" bestFit="1" customWidth="1"/>
    <col min="15" max="15" width="0.9921875" style="16" customWidth="1"/>
    <col min="16" max="16" width="28.8515625" style="16" bestFit="1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6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112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74</v>
      </c>
      <c r="E15" s="16"/>
      <c r="F15" s="335" t="str">
        <f>VLOOKUP(D15,'ID-forn_proc'!D74:L82,5,FALSE)</f>
        <v>Nome_9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83"/>
      <c r="M51" s="384"/>
      <c r="N51" s="384"/>
      <c r="O51" s="384"/>
      <c r="P51" s="385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83"/>
      <c r="M52" s="384"/>
      <c r="N52" s="384"/>
      <c r="O52" s="384"/>
      <c r="P52" s="385"/>
      <c r="Q52" s="33"/>
      <c r="S52" s="25"/>
    </row>
    <row r="53" spans="2:19" ht="12.75">
      <c r="B53" s="24"/>
      <c r="C53" s="32"/>
      <c r="Q53" s="33"/>
      <c r="S53" s="25"/>
    </row>
    <row r="54" spans="2:19" ht="12.75">
      <c r="B54" s="24"/>
      <c r="C54" s="32"/>
      <c r="D54" s="262" t="s">
        <v>46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4"/>
      <c r="Q54" s="33"/>
      <c r="S54" s="25"/>
    </row>
    <row r="55" spans="2:19" ht="12.75">
      <c r="B55" s="24"/>
      <c r="C55" s="32"/>
      <c r="Q55" s="33"/>
      <c r="S55" s="25"/>
    </row>
    <row r="56" spans="2:19" ht="12.75">
      <c r="B56" s="24"/>
      <c r="C56" s="32"/>
      <c r="D56" s="11" t="s">
        <v>47</v>
      </c>
      <c r="F56" s="355"/>
      <c r="G56" s="356"/>
      <c r="H56" s="356"/>
      <c r="I56" s="356"/>
      <c r="J56" s="356"/>
      <c r="K56" s="356"/>
      <c r="L56" s="356"/>
      <c r="M56" s="356"/>
      <c r="N56" s="356"/>
      <c r="O56" s="356"/>
      <c r="P56" s="357"/>
      <c r="Q56" s="33"/>
      <c r="S56" s="25"/>
    </row>
    <row r="57" spans="2:19" ht="8.25" customHeight="1">
      <c r="B57" s="24"/>
      <c r="C57" s="32"/>
      <c r="D57" s="11"/>
      <c r="F57" s="37"/>
      <c r="G57" s="37"/>
      <c r="H57" s="37"/>
      <c r="I57" s="35"/>
      <c r="J57" s="62"/>
      <c r="K57" s="35"/>
      <c r="L57" s="37"/>
      <c r="M57" s="37"/>
      <c r="N57" s="37"/>
      <c r="O57" s="37"/>
      <c r="P57" s="37"/>
      <c r="Q57" s="33"/>
      <c r="S57" s="25"/>
    </row>
    <row r="58" spans="2:19" ht="12.75">
      <c r="B58" s="24"/>
      <c r="C58" s="32"/>
      <c r="D58" s="62" t="s">
        <v>17</v>
      </c>
      <c r="F58" s="374"/>
      <c r="G58" s="375"/>
      <c r="H58" s="375"/>
      <c r="I58" s="375"/>
      <c r="J58" s="375"/>
      <c r="K58" s="375"/>
      <c r="L58" s="375"/>
      <c r="M58" s="375"/>
      <c r="N58" s="375"/>
      <c r="O58" s="375"/>
      <c r="P58" s="376"/>
      <c r="Q58" s="33"/>
      <c r="S58" s="25"/>
    </row>
    <row r="59" spans="2:19" ht="12.75">
      <c r="B59" s="24"/>
      <c r="C59" s="32"/>
      <c r="D59" s="62"/>
      <c r="F59" s="377"/>
      <c r="G59" s="378"/>
      <c r="H59" s="378"/>
      <c r="I59" s="378"/>
      <c r="J59" s="378"/>
      <c r="K59" s="378"/>
      <c r="L59" s="378"/>
      <c r="M59" s="378"/>
      <c r="N59" s="378"/>
      <c r="O59" s="378"/>
      <c r="P59" s="379"/>
      <c r="Q59" s="33"/>
      <c r="S59" s="25"/>
    </row>
    <row r="60" spans="2:19" ht="12.75">
      <c r="B60" s="24"/>
      <c r="C60" s="32"/>
      <c r="D60" s="62"/>
      <c r="F60" s="377"/>
      <c r="G60" s="378"/>
      <c r="H60" s="378"/>
      <c r="I60" s="378"/>
      <c r="J60" s="378"/>
      <c r="K60" s="378"/>
      <c r="L60" s="378"/>
      <c r="M60" s="378"/>
      <c r="N60" s="378"/>
      <c r="O60" s="378"/>
      <c r="P60" s="379"/>
      <c r="Q60" s="33"/>
      <c r="S60" s="25"/>
    </row>
    <row r="61" spans="2:19" ht="12.75">
      <c r="B61" s="24"/>
      <c r="C61" s="32"/>
      <c r="D61" s="11"/>
      <c r="F61" s="380"/>
      <c r="G61" s="381"/>
      <c r="H61" s="381"/>
      <c r="I61" s="381"/>
      <c r="J61" s="381"/>
      <c r="K61" s="381"/>
      <c r="L61" s="381"/>
      <c r="M61" s="381"/>
      <c r="N61" s="381"/>
      <c r="O61" s="381"/>
      <c r="P61" s="382"/>
      <c r="Q61" s="33"/>
      <c r="S61" s="25"/>
    </row>
    <row r="62" spans="2:19" ht="12.75">
      <c r="B62" s="24"/>
      <c r="C62" s="57"/>
      <c r="D62" s="58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S62" s="25"/>
    </row>
    <row r="63" spans="2:19" ht="12.75">
      <c r="B63" s="24"/>
      <c r="S63" s="25"/>
    </row>
    <row r="64" spans="2:19" ht="12.75">
      <c r="B64" s="24"/>
      <c r="C64" s="27"/>
      <c r="D64" s="143"/>
      <c r="E64" s="29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S64" s="25"/>
    </row>
    <row r="65" spans="2:19" ht="12.75">
      <c r="B65" s="24"/>
      <c r="C65" s="32"/>
      <c r="D65" s="262" t="s">
        <v>110</v>
      </c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4"/>
      <c r="Q65" s="33"/>
      <c r="S65" s="25"/>
    </row>
    <row r="66" spans="2:19" ht="12.75">
      <c r="B66" s="24"/>
      <c r="C66" s="32"/>
      <c r="Q66" s="33"/>
      <c r="S66" s="25"/>
    </row>
    <row r="67" spans="2:19" s="41" customFormat="1" ht="8.25" customHeight="1">
      <c r="B67" s="38"/>
      <c r="C67" s="39"/>
      <c r="Q67" s="42"/>
      <c r="S67" s="43"/>
    </row>
    <row r="68" spans="2:19" s="41" customFormat="1" ht="12.75">
      <c r="B68" s="38"/>
      <c r="C68" s="39"/>
      <c r="D68" s="11" t="s">
        <v>48</v>
      </c>
      <c r="E68" s="144"/>
      <c r="F68" s="355"/>
      <c r="G68" s="356"/>
      <c r="H68" s="356"/>
      <c r="I68" s="356"/>
      <c r="J68" s="356"/>
      <c r="K68" s="356"/>
      <c r="L68" s="356"/>
      <c r="M68" s="356"/>
      <c r="N68" s="356"/>
      <c r="O68" s="356"/>
      <c r="P68" s="357"/>
      <c r="Q68" s="42"/>
      <c r="S68" s="43"/>
    </row>
    <row r="69" spans="2:19" s="41" customFormat="1" ht="8.25" customHeight="1">
      <c r="B69" s="38"/>
      <c r="C69" s="39"/>
      <c r="Q69" s="42"/>
      <c r="S69" s="43"/>
    </row>
    <row r="70" spans="2:19" ht="12.75">
      <c r="B70" s="24"/>
      <c r="C70" s="32"/>
      <c r="D70" s="62" t="s">
        <v>17</v>
      </c>
      <c r="F70" s="374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3"/>
      <c r="S70" s="25"/>
    </row>
    <row r="71" spans="2:19" ht="12.75">
      <c r="B71" s="24"/>
      <c r="C71" s="32"/>
      <c r="D71" s="11"/>
      <c r="F71" s="377"/>
      <c r="G71" s="378"/>
      <c r="H71" s="378"/>
      <c r="I71" s="378"/>
      <c r="J71" s="378"/>
      <c r="K71" s="378"/>
      <c r="L71" s="378"/>
      <c r="M71" s="378"/>
      <c r="N71" s="378"/>
      <c r="O71" s="378"/>
      <c r="P71" s="379"/>
      <c r="Q71" s="33"/>
      <c r="S71" s="25"/>
    </row>
    <row r="72" spans="2:19" ht="12.75">
      <c r="B72" s="24"/>
      <c r="C72" s="32"/>
      <c r="D72" s="11"/>
      <c r="F72" s="377"/>
      <c r="G72" s="378"/>
      <c r="H72" s="378"/>
      <c r="I72" s="378"/>
      <c r="J72" s="378"/>
      <c r="K72" s="378"/>
      <c r="L72" s="378"/>
      <c r="M72" s="378"/>
      <c r="N72" s="378"/>
      <c r="O72" s="378"/>
      <c r="P72" s="379"/>
      <c r="Q72" s="33"/>
      <c r="S72" s="25"/>
    </row>
    <row r="73" spans="2:19" ht="12.75">
      <c r="B73" s="24"/>
      <c r="C73" s="32"/>
      <c r="D73" s="11"/>
      <c r="F73" s="377"/>
      <c r="G73" s="378"/>
      <c r="H73" s="378"/>
      <c r="I73" s="378"/>
      <c r="J73" s="378"/>
      <c r="K73" s="378"/>
      <c r="L73" s="378"/>
      <c r="M73" s="378"/>
      <c r="N73" s="378"/>
      <c r="O73" s="378"/>
      <c r="P73" s="379"/>
      <c r="Q73" s="33"/>
      <c r="S73" s="25"/>
    </row>
    <row r="74" spans="2:19" ht="12.75">
      <c r="B74" s="24"/>
      <c r="C74" s="32"/>
      <c r="D74" s="11"/>
      <c r="F74" s="380"/>
      <c r="G74" s="381"/>
      <c r="H74" s="381"/>
      <c r="I74" s="381"/>
      <c r="J74" s="381"/>
      <c r="K74" s="381"/>
      <c r="L74" s="381"/>
      <c r="M74" s="381"/>
      <c r="N74" s="381"/>
      <c r="O74" s="381"/>
      <c r="P74" s="382"/>
      <c r="Q74" s="33"/>
      <c r="S74" s="25"/>
    </row>
    <row r="75" spans="2:19" ht="8.25" customHeight="1">
      <c r="B75" s="24"/>
      <c r="C75" s="57"/>
      <c r="D75" s="58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S75" s="25"/>
    </row>
    <row r="76" spans="2:19" ht="12.75">
      <c r="B76" s="24"/>
      <c r="S76" s="25"/>
    </row>
    <row r="77" spans="2:19" ht="12.75">
      <c r="B77" s="24"/>
      <c r="C77" s="27"/>
      <c r="D77" s="143"/>
      <c r="E77" s="29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S77" s="25"/>
    </row>
    <row r="78" spans="2:19" ht="12.75">
      <c r="B78" s="24"/>
      <c r="C78" s="32"/>
      <c r="D78" s="262" t="s">
        <v>71</v>
      </c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4"/>
      <c r="Q78" s="33"/>
      <c r="S78" s="25"/>
    </row>
    <row r="79" spans="2:19" ht="12.75">
      <c r="B79" s="24"/>
      <c r="C79" s="32"/>
      <c r="Q79" s="33"/>
      <c r="S79" s="25"/>
    </row>
    <row r="80" spans="2:19" ht="12.75">
      <c r="B80" s="24"/>
      <c r="C80" s="32"/>
      <c r="D80" s="145" t="s">
        <v>21</v>
      </c>
      <c r="F80" s="395" t="s">
        <v>49</v>
      </c>
      <c r="G80" s="390"/>
      <c r="H80" s="390"/>
      <c r="I80" s="35"/>
      <c r="J80" s="395" t="s">
        <v>23</v>
      </c>
      <c r="K80" s="395"/>
      <c r="L80" s="395"/>
      <c r="M80" s="35"/>
      <c r="N80" s="146" t="s">
        <v>184</v>
      </c>
      <c r="P80" s="146" t="s">
        <v>185</v>
      </c>
      <c r="Q80" s="33"/>
      <c r="S80" s="25"/>
    </row>
    <row r="81" spans="2:19" s="41" customFormat="1" ht="5.25" customHeight="1">
      <c r="B81" s="38"/>
      <c r="C81" s="39"/>
      <c r="O81" s="16"/>
      <c r="Q81" s="42"/>
      <c r="S81" s="43"/>
    </row>
    <row r="82" spans="2:19" ht="12.75">
      <c r="B82" s="24"/>
      <c r="C82" s="32"/>
      <c r="D82" s="147">
        <f aca="true" t="shared" si="0" ref="D82:D91">D33</f>
        <v>0</v>
      </c>
      <c r="F82" s="358">
        <f aca="true" t="shared" si="1" ref="F82:F91">F33</f>
        <v>0</v>
      </c>
      <c r="G82" s="359"/>
      <c r="H82" s="360"/>
      <c r="I82" s="35"/>
      <c r="J82" s="361"/>
      <c r="K82" s="362"/>
      <c r="L82" s="363"/>
      <c r="M82" s="35"/>
      <c r="N82" s="148"/>
      <c r="P82" s="148"/>
      <c r="Q82" s="33"/>
      <c r="S82" s="25"/>
    </row>
    <row r="83" spans="2:19" ht="12.75">
      <c r="B83" s="24"/>
      <c r="C83" s="32"/>
      <c r="D83" s="147">
        <f t="shared" si="0"/>
        <v>0</v>
      </c>
      <c r="F83" s="358">
        <f t="shared" si="1"/>
        <v>0</v>
      </c>
      <c r="G83" s="359"/>
      <c r="H83" s="360"/>
      <c r="I83" s="35"/>
      <c r="J83" s="361"/>
      <c r="K83" s="362"/>
      <c r="L83" s="363"/>
      <c r="M83" s="35"/>
      <c r="N83" s="148"/>
      <c r="P83" s="148"/>
      <c r="Q83" s="33"/>
      <c r="S83" s="25"/>
    </row>
    <row r="84" spans="2:19" ht="12.75">
      <c r="B84" s="24"/>
      <c r="C84" s="32"/>
      <c r="D84" s="147">
        <f t="shared" si="0"/>
        <v>0</v>
      </c>
      <c r="F84" s="358">
        <f t="shared" si="1"/>
        <v>0</v>
      </c>
      <c r="G84" s="359"/>
      <c r="H84" s="360"/>
      <c r="I84" s="35"/>
      <c r="J84" s="361"/>
      <c r="K84" s="362"/>
      <c r="L84" s="363"/>
      <c r="M84" s="35"/>
      <c r="N84" s="148"/>
      <c r="P84" s="148"/>
      <c r="Q84" s="33"/>
      <c r="S84" s="25"/>
    </row>
    <row r="85" spans="2:19" ht="12.75">
      <c r="B85" s="24"/>
      <c r="C85" s="32"/>
      <c r="D85" s="147">
        <f t="shared" si="0"/>
        <v>0</v>
      </c>
      <c r="F85" s="358">
        <f t="shared" si="1"/>
        <v>0</v>
      </c>
      <c r="G85" s="359"/>
      <c r="H85" s="360"/>
      <c r="I85" s="35"/>
      <c r="J85" s="361"/>
      <c r="K85" s="362"/>
      <c r="L85" s="363"/>
      <c r="M85" s="35"/>
      <c r="N85" s="148"/>
      <c r="P85" s="148"/>
      <c r="Q85" s="33"/>
      <c r="S85" s="25"/>
    </row>
    <row r="86" spans="2:19" ht="12.75">
      <c r="B86" s="24"/>
      <c r="C86" s="32"/>
      <c r="D86" s="147">
        <f t="shared" si="0"/>
        <v>0</v>
      </c>
      <c r="F86" s="358">
        <f t="shared" si="1"/>
        <v>0</v>
      </c>
      <c r="G86" s="359"/>
      <c r="H86" s="360"/>
      <c r="I86" s="35"/>
      <c r="J86" s="361"/>
      <c r="K86" s="362"/>
      <c r="L86" s="363"/>
      <c r="M86" s="35"/>
      <c r="N86" s="148"/>
      <c r="P86" s="148"/>
      <c r="Q86" s="33"/>
      <c r="S86" s="25"/>
    </row>
    <row r="87" spans="2:19" ht="12.75">
      <c r="B87" s="24"/>
      <c r="C87" s="32"/>
      <c r="D87" s="147">
        <f t="shared" si="0"/>
        <v>0</v>
      </c>
      <c r="F87" s="358">
        <f t="shared" si="1"/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57"/>
      <c r="D92" s="149"/>
      <c r="E92" s="59"/>
      <c r="F92" s="396"/>
      <c r="G92" s="393"/>
      <c r="H92" s="393"/>
      <c r="I92" s="115"/>
      <c r="J92" s="396"/>
      <c r="K92" s="393"/>
      <c r="L92" s="393"/>
      <c r="M92" s="115"/>
      <c r="N92" s="396"/>
      <c r="O92" s="393"/>
      <c r="P92" s="393"/>
      <c r="Q92" s="61"/>
      <c r="S92" s="25"/>
    </row>
    <row r="93" spans="2:19" ht="13.5" thickBot="1">
      <c r="B93" s="63"/>
      <c r="C93" s="64"/>
      <c r="D93" s="65"/>
      <c r="E93" s="66"/>
      <c r="F93" s="6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7"/>
    </row>
    <row r="94" ht="13.5" thickTop="1"/>
  </sheetData>
  <sheetProtection/>
  <mergeCells count="61">
    <mergeCell ref="F17:P17"/>
    <mergeCell ref="D21:P21"/>
    <mergeCell ref="F19:P19"/>
    <mergeCell ref="F34:L34"/>
    <mergeCell ref="F23:P23"/>
    <mergeCell ref="F36:L36"/>
    <mergeCell ref="D29:P29"/>
    <mergeCell ref="F31:L31"/>
    <mergeCell ref="F33:L33"/>
    <mergeCell ref="F40:L40"/>
    <mergeCell ref="F41:L41"/>
    <mergeCell ref="F42:L42"/>
    <mergeCell ref="F37:L37"/>
    <mergeCell ref="J82:L82"/>
    <mergeCell ref="F83:H83"/>
    <mergeCell ref="J83:L83"/>
    <mergeCell ref="F38:L38"/>
    <mergeCell ref="F39:L39"/>
    <mergeCell ref="C5:D8"/>
    <mergeCell ref="E5:Q8"/>
    <mergeCell ref="D11:P11"/>
    <mergeCell ref="F15:P15"/>
    <mergeCell ref="F35:L35"/>
    <mergeCell ref="H51:J51"/>
    <mergeCell ref="L51:P51"/>
    <mergeCell ref="H52:J52"/>
    <mergeCell ref="L52:P52"/>
    <mergeCell ref="D47:P47"/>
    <mergeCell ref="H49:J49"/>
    <mergeCell ref="L49:P49"/>
    <mergeCell ref="H50:J50"/>
    <mergeCell ref="L50:P50"/>
    <mergeCell ref="J80:L80"/>
    <mergeCell ref="F84:H84"/>
    <mergeCell ref="J84:L84"/>
    <mergeCell ref="F85:H85"/>
    <mergeCell ref="D54:P54"/>
    <mergeCell ref="F56:P56"/>
    <mergeCell ref="F58:P61"/>
    <mergeCell ref="D65:P65"/>
    <mergeCell ref="J85:L85"/>
    <mergeCell ref="F82:H82"/>
    <mergeCell ref="F87:H87"/>
    <mergeCell ref="J87:L87"/>
    <mergeCell ref="F88:H88"/>
    <mergeCell ref="J88:L88"/>
    <mergeCell ref="F68:P68"/>
    <mergeCell ref="F70:P74"/>
    <mergeCell ref="D78:P78"/>
    <mergeCell ref="F86:H86"/>
    <mergeCell ref="J86:L86"/>
    <mergeCell ref="F80:H80"/>
    <mergeCell ref="N92:P92"/>
    <mergeCell ref="F91:H91"/>
    <mergeCell ref="J91:L91"/>
    <mergeCell ref="F92:H92"/>
    <mergeCell ref="J92:L92"/>
    <mergeCell ref="F89:H89"/>
    <mergeCell ref="J89:L89"/>
    <mergeCell ref="F90:H90"/>
    <mergeCell ref="J90:L90"/>
  </mergeCells>
  <conditionalFormatting sqref="D50:D52 F50:F52 I50:J50 H50:H52 L50:L52 M50:P50">
    <cfRule type="expression" priority="1" dxfId="7">
      <formula>$F50="NO"</formula>
    </cfRule>
  </conditionalFormatting>
  <dataValidations count="5">
    <dataValidation type="list" allowBlank="1" showInputMessage="1" showErrorMessage="1" sqref="F68:P68">
      <formula1>VIS</formula1>
    </dataValidation>
    <dataValidation type="list" allowBlank="1" showInputMessage="1" showErrorMessage="1" sqref="F56:P56 H50:H52 I50:J50">
      <formula1>valSintesiDoc</formula1>
    </dataValidation>
    <dataValidation type="list" allowBlank="1" showInputMessage="1" showErrorMessage="1" sqref="J82:L91">
      <formula1>proposteQ</formula1>
    </dataValidation>
    <dataValidation type="list" allowBlank="1" showInputMessage="1" showErrorMessage="1" sqref="F50:F52">
      <formula1>"SI, NO"</formula1>
    </dataValidation>
    <dataValidation type="list" allowBlank="1" showInputMessage="1" showErrorMessage="1" sqref="N82:N91">
      <formula1>Aree</formula1>
    </dataValidation>
  </dataValidations>
  <hyperlinks>
    <hyperlink ref="D2" location="Menu!A1" display="Back to Menu"/>
  </hyperlinks>
  <printOptions/>
  <pageMargins left="0.32" right="0.1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8"/>
  <sheetViews>
    <sheetView showGridLines="0" zoomScalePageLayoutView="0" workbookViewId="0" topLeftCell="A1">
      <selection activeCell="A1" sqref="A1"/>
    </sheetView>
  </sheetViews>
  <sheetFormatPr defaultColWidth="0" defaultRowHeight="12.75"/>
  <cols>
    <col min="1" max="3" width="0.9921875" style="151" customWidth="1"/>
    <col min="4" max="4" width="29.7109375" style="152" customWidth="1"/>
    <col min="5" max="5" width="0.9921875" style="151" customWidth="1"/>
    <col min="6" max="6" width="20.140625" style="151" customWidth="1"/>
    <col min="7" max="7" width="0.9921875" style="151" customWidth="1"/>
    <col min="8" max="8" width="20.00390625" style="151" customWidth="1"/>
    <col min="9" max="9" width="0.9921875" style="151" customWidth="1"/>
    <col min="10" max="10" width="25.57421875" style="151" customWidth="1"/>
    <col min="11" max="11" width="0.9921875" style="151" customWidth="1"/>
    <col min="12" max="12" width="9.00390625" style="151" customWidth="1"/>
    <col min="13" max="13" width="0.9921875" style="151" customWidth="1"/>
    <col min="14" max="14" width="23.7109375" style="151" bestFit="1" customWidth="1"/>
    <col min="15" max="15" width="0.9921875" style="151" customWidth="1"/>
    <col min="16" max="16" width="1.28515625" style="151" customWidth="1"/>
    <col min="17" max="17" width="2.421875" style="151" customWidth="1"/>
    <col min="18" max="31" width="9.140625" style="151" hidden="1" customWidth="1"/>
    <col min="32" max="33" width="0" style="151" hidden="1" customWidth="1"/>
    <col min="34" max="16384" width="9.140625" style="151" hidden="1" customWidth="1"/>
  </cols>
  <sheetData>
    <row r="1" ht="3.75" customHeight="1"/>
    <row r="2" ht="12.75">
      <c r="D2" s="13" t="s">
        <v>114</v>
      </c>
    </row>
    <row r="3" ht="6" customHeight="1" thickBot="1">
      <c r="D3" s="151"/>
    </row>
    <row r="4" spans="2:16" ht="5.25" customHeight="1" thickTop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2:16" ht="12.75">
      <c r="B5" s="156"/>
      <c r="C5" s="426"/>
      <c r="D5" s="427"/>
      <c r="E5" s="428" t="s">
        <v>111</v>
      </c>
      <c r="F5" s="429"/>
      <c r="G5" s="429"/>
      <c r="H5" s="429"/>
      <c r="I5" s="429"/>
      <c r="J5" s="429"/>
      <c r="K5" s="429"/>
      <c r="L5" s="429"/>
      <c r="M5" s="429"/>
      <c r="N5" s="429"/>
      <c r="O5" s="430"/>
      <c r="P5" s="157"/>
    </row>
    <row r="6" spans="2:16" ht="12.75">
      <c r="B6" s="156"/>
      <c r="C6" s="426"/>
      <c r="D6" s="427"/>
      <c r="E6" s="428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157"/>
    </row>
    <row r="7" spans="2:16" ht="12.75">
      <c r="B7" s="156"/>
      <c r="C7" s="426"/>
      <c r="D7" s="427"/>
      <c r="E7" s="428"/>
      <c r="F7" s="429"/>
      <c r="G7" s="429"/>
      <c r="H7" s="429"/>
      <c r="I7" s="429"/>
      <c r="J7" s="429"/>
      <c r="K7" s="429"/>
      <c r="L7" s="429"/>
      <c r="M7" s="429"/>
      <c r="N7" s="429"/>
      <c r="O7" s="430"/>
      <c r="P7" s="157"/>
    </row>
    <row r="8" spans="2:16" ht="12.75">
      <c r="B8" s="156"/>
      <c r="C8" s="158"/>
      <c r="D8" s="159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57"/>
    </row>
    <row r="9" spans="2:16" ht="12.75">
      <c r="B9" s="156"/>
      <c r="C9" s="160"/>
      <c r="D9" s="161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57"/>
    </row>
    <row r="10" spans="2:16" ht="12.75">
      <c r="B10" s="156"/>
      <c r="C10" s="162"/>
      <c r="D10" s="163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  <c r="P10" s="157"/>
    </row>
    <row r="11" spans="2:16" ht="12.75">
      <c r="B11" s="156"/>
      <c r="C11" s="166"/>
      <c r="D11" s="367" t="s">
        <v>25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9"/>
      <c r="O11" s="167"/>
      <c r="P11" s="157"/>
    </row>
    <row r="12" spans="2:16" ht="12.75">
      <c r="B12" s="156"/>
      <c r="C12" s="166"/>
      <c r="D12" s="127"/>
      <c r="E12" s="160"/>
      <c r="F12" s="160"/>
      <c r="G12" s="160"/>
      <c r="H12" s="127"/>
      <c r="I12" s="160"/>
      <c r="J12" s="160"/>
      <c r="K12" s="160"/>
      <c r="L12" s="160"/>
      <c r="M12" s="160"/>
      <c r="N12" s="160"/>
      <c r="O12" s="167"/>
      <c r="P12" s="157"/>
    </row>
    <row r="13" spans="2:16" ht="12.75">
      <c r="B13" s="156"/>
      <c r="C13" s="166"/>
      <c r="D13" s="168" t="s">
        <v>0</v>
      </c>
      <c r="E13" s="160"/>
      <c r="F13" s="169">
        <f>VLOOKUP(D13,'ID-forn_proc'!$D$12:$L$22,3,FALSE)</f>
        <v>0</v>
      </c>
      <c r="G13" s="160"/>
      <c r="H13" s="168"/>
      <c r="I13" s="176"/>
      <c r="J13" s="176"/>
      <c r="K13" s="176"/>
      <c r="L13" s="176"/>
      <c r="M13" s="160"/>
      <c r="O13" s="167"/>
      <c r="P13" s="157"/>
    </row>
    <row r="14" spans="2:16" ht="12.75">
      <c r="B14" s="156"/>
      <c r="C14" s="170"/>
      <c r="D14" s="127"/>
      <c r="E14" s="160"/>
      <c r="F14" s="160"/>
      <c r="G14" s="160"/>
      <c r="H14" s="127"/>
      <c r="I14" s="160"/>
      <c r="J14" s="160"/>
      <c r="K14" s="160"/>
      <c r="L14" s="160"/>
      <c r="M14" s="160"/>
      <c r="N14" s="160"/>
      <c r="O14" s="167"/>
      <c r="P14" s="157"/>
    </row>
    <row r="15" spans="2:16" ht="12.75">
      <c r="B15" s="156"/>
      <c r="C15" s="170"/>
      <c r="D15" s="168" t="s">
        <v>28</v>
      </c>
      <c r="E15" s="160"/>
      <c r="F15" s="169">
        <f>VLOOKUP(D15,'ID-forn_proc'!$D$12:$L$22,3,FALSE)</f>
        <v>0</v>
      </c>
      <c r="G15" s="160"/>
      <c r="H15" s="127"/>
      <c r="I15" s="160"/>
      <c r="J15" s="160"/>
      <c r="K15" s="160"/>
      <c r="L15" s="160"/>
      <c r="M15" s="160"/>
      <c r="N15" s="160"/>
      <c r="O15" s="167"/>
      <c r="P15" s="157"/>
    </row>
    <row r="16" spans="2:16" ht="12.75">
      <c r="B16" s="156"/>
      <c r="C16" s="170"/>
      <c r="D16" s="127"/>
      <c r="E16" s="160"/>
      <c r="F16" s="160"/>
      <c r="G16" s="160"/>
      <c r="H16" s="127"/>
      <c r="I16" s="160"/>
      <c r="J16" s="160"/>
      <c r="K16" s="160"/>
      <c r="L16" s="160"/>
      <c r="M16" s="160"/>
      <c r="N16" s="160"/>
      <c r="O16" s="167"/>
      <c r="P16" s="157"/>
    </row>
    <row r="17" spans="2:16" ht="12.75">
      <c r="B17" s="156"/>
      <c r="C17" s="166"/>
      <c r="D17" s="168" t="s">
        <v>30</v>
      </c>
      <c r="E17" s="160"/>
      <c r="F17" s="344">
        <f>VLOOKUP(D17,'ID-forn_proc'!$D$12:$L$22,3,FALSE)</f>
        <v>0</v>
      </c>
      <c r="G17" s="345"/>
      <c r="H17" s="345"/>
      <c r="I17" s="345"/>
      <c r="J17" s="346"/>
      <c r="K17" s="160"/>
      <c r="L17" s="160"/>
      <c r="M17" s="160"/>
      <c r="O17" s="167"/>
      <c r="P17" s="157"/>
    </row>
    <row r="18" spans="2:16" ht="12.75">
      <c r="B18" s="156"/>
      <c r="C18" s="166"/>
      <c r="D18" s="127"/>
      <c r="E18" s="160"/>
      <c r="F18" s="160"/>
      <c r="G18" s="160"/>
      <c r="K18" s="158"/>
      <c r="L18" s="158"/>
      <c r="M18" s="158"/>
      <c r="N18" s="158"/>
      <c r="O18" s="167"/>
      <c r="P18" s="157"/>
    </row>
    <row r="19" spans="2:16" ht="12.75">
      <c r="B19" s="156"/>
      <c r="C19" s="166"/>
      <c r="D19" s="168" t="s">
        <v>171</v>
      </c>
      <c r="E19" s="125"/>
      <c r="F19" s="344">
        <f>VLOOKUP(D19,'ID-forn_proc'!$D$12:$L$22,3,FALSE)</f>
        <v>0</v>
      </c>
      <c r="G19" s="345"/>
      <c r="H19" s="345"/>
      <c r="I19" s="345"/>
      <c r="J19" s="346"/>
      <c r="K19" s="158"/>
      <c r="L19" s="158"/>
      <c r="M19" s="158"/>
      <c r="N19" s="158"/>
      <c r="O19" s="167"/>
      <c r="P19" s="157"/>
    </row>
    <row r="20" spans="2:16" ht="12.75">
      <c r="B20" s="156"/>
      <c r="C20" s="166"/>
      <c r="D20" s="127"/>
      <c r="E20" s="160"/>
      <c r="F20" s="160"/>
      <c r="G20" s="160"/>
      <c r="H20" s="160"/>
      <c r="I20" s="158"/>
      <c r="J20" s="158"/>
      <c r="K20" s="158"/>
      <c r="L20" s="158"/>
      <c r="M20" s="158"/>
      <c r="N20" s="158"/>
      <c r="O20" s="167"/>
      <c r="P20" s="157"/>
    </row>
    <row r="21" spans="2:16" ht="12.75">
      <c r="B21" s="156"/>
      <c r="C21" s="166"/>
      <c r="D21" s="168" t="s">
        <v>1</v>
      </c>
      <c r="E21" s="160"/>
      <c r="F21" s="344">
        <f>VLOOKUP(D21,'ID-forn_proc'!$D$12:$L$22,3,FALSE)</f>
        <v>0</v>
      </c>
      <c r="G21" s="345"/>
      <c r="H21" s="345"/>
      <c r="I21" s="345"/>
      <c r="J21" s="346"/>
      <c r="K21" s="158"/>
      <c r="L21" s="158"/>
      <c r="M21" s="158"/>
      <c r="N21" s="158"/>
      <c r="O21" s="167"/>
      <c r="P21" s="157"/>
    </row>
    <row r="22" spans="2:16" ht="12.75">
      <c r="B22" s="156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  <c r="P22" s="157"/>
    </row>
    <row r="23" spans="2:16" ht="12.75">
      <c r="B23" s="156"/>
      <c r="C23" s="160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57"/>
    </row>
    <row r="24" spans="2:16" ht="12.75">
      <c r="B24" s="156"/>
      <c r="C24" s="16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157"/>
    </row>
    <row r="25" spans="2:16" ht="12.75">
      <c r="B25" s="156"/>
      <c r="C25" s="166"/>
      <c r="D25" s="367" t="s">
        <v>31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9"/>
      <c r="O25" s="167"/>
      <c r="P25" s="157"/>
    </row>
    <row r="26" spans="2:16" ht="12.75">
      <c r="B26" s="156"/>
      <c r="C26" s="166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7"/>
      <c r="P26" s="157"/>
    </row>
    <row r="27" spans="2:16" ht="12.75">
      <c r="B27" s="156"/>
      <c r="C27" s="166"/>
      <c r="D27" s="168" t="s">
        <v>2</v>
      </c>
      <c r="E27" s="160"/>
      <c r="F27" s="344">
        <f>VLOOKUP(D27,'ID-forn_proc'!$D$28:$L$32,3,FALSE)</f>
        <v>0</v>
      </c>
      <c r="G27" s="431"/>
      <c r="H27" s="431"/>
      <c r="I27" s="431"/>
      <c r="J27" s="432"/>
      <c r="K27" s="160"/>
      <c r="L27" s="160"/>
      <c r="M27" s="160"/>
      <c r="N27" s="160"/>
      <c r="O27" s="167"/>
      <c r="P27" s="157"/>
    </row>
    <row r="28" spans="2:16" ht="12.75">
      <c r="B28" s="156"/>
      <c r="C28" s="166"/>
      <c r="D28" s="168"/>
      <c r="E28" s="160"/>
      <c r="F28" s="160"/>
      <c r="G28" s="160"/>
      <c r="H28" s="127"/>
      <c r="I28" s="160"/>
      <c r="J28" s="160"/>
      <c r="K28" s="160"/>
      <c r="L28" s="160"/>
      <c r="M28" s="160"/>
      <c r="N28" s="160"/>
      <c r="O28" s="167"/>
      <c r="P28" s="157"/>
    </row>
    <row r="29" spans="2:16" ht="12.75">
      <c r="B29" s="156"/>
      <c r="C29" s="166"/>
      <c r="D29" s="168" t="s">
        <v>33</v>
      </c>
      <c r="E29" s="160"/>
      <c r="F29" s="169">
        <f>VLOOKUP(D29,'ID-forn_proc'!$D$28:$L$32,3,FALSE)</f>
        <v>0</v>
      </c>
      <c r="G29" s="160"/>
      <c r="H29" s="168" t="s">
        <v>32</v>
      </c>
      <c r="I29" s="160"/>
      <c r="J29" s="169">
        <f>VLOOKUP(H29,'ID-forn_proc'!$D$28:$L$32,3,FALSE)</f>
        <v>0</v>
      </c>
      <c r="K29" s="160"/>
      <c r="L29" s="160"/>
      <c r="M29" s="160"/>
      <c r="N29" s="160"/>
      <c r="O29" s="167"/>
      <c r="P29" s="157"/>
    </row>
    <row r="30" spans="2:16" ht="12.75">
      <c r="B30" s="156"/>
      <c r="C30" s="171"/>
      <c r="D30" s="174"/>
      <c r="E30" s="174"/>
      <c r="F30" s="174"/>
      <c r="G30" s="174"/>
      <c r="H30" s="172"/>
      <c r="I30" s="174"/>
      <c r="J30" s="174"/>
      <c r="K30" s="174"/>
      <c r="L30" s="174"/>
      <c r="M30" s="174"/>
      <c r="N30" s="174"/>
      <c r="O30" s="175"/>
      <c r="P30" s="157"/>
    </row>
    <row r="31" spans="2:16" ht="12.75">
      <c r="B31" s="156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76"/>
      <c r="O31" s="176"/>
      <c r="P31" s="157"/>
    </row>
    <row r="32" spans="2:16" ht="12.75">
      <c r="B32" s="156"/>
      <c r="C32" s="177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5"/>
      <c r="P32" s="157"/>
    </row>
    <row r="33" spans="2:16" ht="12.75">
      <c r="B33" s="156"/>
      <c r="C33" s="166"/>
      <c r="D33" s="367" t="s">
        <v>27</v>
      </c>
      <c r="E33" s="368"/>
      <c r="F33" s="368"/>
      <c r="G33" s="368"/>
      <c r="H33" s="368"/>
      <c r="I33" s="368"/>
      <c r="J33" s="368"/>
      <c r="K33" s="368"/>
      <c r="L33" s="368"/>
      <c r="M33" s="368"/>
      <c r="N33" s="369"/>
      <c r="O33" s="167"/>
      <c r="P33" s="157"/>
    </row>
    <row r="34" spans="2:16" ht="12.75">
      <c r="B34" s="156"/>
      <c r="C34" s="166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7"/>
      <c r="P34" s="157"/>
    </row>
    <row r="35" spans="2:16" ht="12.75">
      <c r="B35" s="156"/>
      <c r="C35" s="166"/>
      <c r="D35" s="168" t="s">
        <v>3</v>
      </c>
      <c r="E35" s="160"/>
      <c r="F35" s="344">
        <f>VLOOKUP(D35,'ID-forn_proc'!$D$47:$L$49,3,FALSE)</f>
        <v>0</v>
      </c>
      <c r="G35" s="345"/>
      <c r="H35" s="345"/>
      <c r="I35" s="345"/>
      <c r="J35" s="345"/>
      <c r="K35" s="345"/>
      <c r="L35" s="345"/>
      <c r="M35" s="345"/>
      <c r="N35" s="346"/>
      <c r="O35" s="167"/>
      <c r="P35" s="157"/>
    </row>
    <row r="36" spans="2:16" ht="12.75">
      <c r="B36" s="156"/>
      <c r="C36" s="166"/>
      <c r="D36" s="168"/>
      <c r="E36" s="160"/>
      <c r="F36" s="158"/>
      <c r="G36" s="158"/>
      <c r="H36" s="158"/>
      <c r="I36" s="158"/>
      <c r="J36" s="158"/>
      <c r="K36" s="158"/>
      <c r="L36" s="158"/>
      <c r="M36" s="158"/>
      <c r="N36" s="160"/>
      <c r="O36" s="167"/>
      <c r="P36" s="157"/>
    </row>
    <row r="37" spans="2:16" ht="12.75">
      <c r="B37" s="156"/>
      <c r="C37" s="166"/>
      <c r="D37" s="168" t="s">
        <v>24</v>
      </c>
      <c r="E37" s="160"/>
      <c r="F37" s="169">
        <f>VLOOKUP(D37,'ID-forn_proc'!$D$47:$L$49,3,FALSE)</f>
        <v>0</v>
      </c>
      <c r="G37" s="160"/>
      <c r="H37" s="168">
        <f>IF($F$37="SI","Se sì, quali:","")</f>
      </c>
      <c r="I37" s="160"/>
      <c r="J37" s="344">
        <f>IF(H37="","",VLOOKUP(H37,'ID-forn_proc'!$H$47:$L$49,3,FALSE))</f>
      </c>
      <c r="K37" s="345"/>
      <c r="L37" s="345"/>
      <c r="M37" s="345"/>
      <c r="N37" s="346"/>
      <c r="O37" s="167"/>
      <c r="P37" s="157"/>
    </row>
    <row r="38" spans="2:16" ht="12.75">
      <c r="B38" s="156"/>
      <c r="C38" s="17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5"/>
      <c r="P38" s="157"/>
    </row>
    <row r="39" spans="2:16" ht="12.75">
      <c r="B39" s="156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57"/>
    </row>
    <row r="40" spans="2:16" ht="12.75">
      <c r="B40" s="156"/>
      <c r="C40" s="162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57"/>
    </row>
    <row r="41" spans="1:16" s="160" customFormat="1" ht="12.75">
      <c r="A41" s="151"/>
      <c r="B41" s="156"/>
      <c r="C41" s="166"/>
      <c r="D41" s="367" t="s">
        <v>22</v>
      </c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167"/>
      <c r="P41" s="157"/>
    </row>
    <row r="42" spans="2:16" ht="12.75">
      <c r="B42" s="156"/>
      <c r="C42" s="166"/>
      <c r="D42" s="176"/>
      <c r="E42" s="160"/>
      <c r="F42" s="127"/>
      <c r="G42" s="160"/>
      <c r="H42" s="160"/>
      <c r="I42" s="127"/>
      <c r="J42" s="127"/>
      <c r="K42" s="176"/>
      <c r="L42" s="176"/>
      <c r="M42" s="176"/>
      <c r="N42" s="176"/>
      <c r="O42" s="167"/>
      <c r="P42" s="157"/>
    </row>
    <row r="43" spans="2:16" ht="12.75" customHeight="1">
      <c r="B43" s="156"/>
      <c r="C43" s="166"/>
      <c r="D43" s="178" t="s">
        <v>65</v>
      </c>
      <c r="E43" s="178"/>
      <c r="F43" s="178" t="s">
        <v>66</v>
      </c>
      <c r="G43" s="178"/>
      <c r="H43" s="178" t="s">
        <v>67</v>
      </c>
      <c r="I43" s="125"/>
      <c r="J43" s="178" t="s">
        <v>127</v>
      </c>
      <c r="K43" s="178"/>
      <c r="L43" s="407" t="s">
        <v>126</v>
      </c>
      <c r="M43" s="407"/>
      <c r="N43" s="407"/>
      <c r="O43" s="167"/>
      <c r="P43" s="157"/>
    </row>
    <row r="44" spans="2:16" ht="4.5" customHeight="1">
      <c r="B44" s="156"/>
      <c r="C44" s="166"/>
      <c r="D44" s="176"/>
      <c r="E44" s="160"/>
      <c r="F44" s="160"/>
      <c r="G44" s="160"/>
      <c r="H44" s="160"/>
      <c r="I44" s="176"/>
      <c r="J44" s="176"/>
      <c r="K44" s="160"/>
      <c r="L44" s="160"/>
      <c r="M44" s="160"/>
      <c r="N44" s="160"/>
      <c r="O44" s="167"/>
      <c r="P44" s="157"/>
    </row>
    <row r="45" spans="2:16" ht="12.75" customHeight="1">
      <c r="B45" s="156"/>
      <c r="C45" s="166"/>
      <c r="D45" s="179" t="str">
        <f>'ID-forn_proc'!D74</f>
        <v>SQE responsabile:</v>
      </c>
      <c r="E45" s="160"/>
      <c r="F45" s="169">
        <f>'ID-forn_proc'!F74</f>
        <v>0</v>
      </c>
      <c r="G45" s="160"/>
      <c r="H45" s="180" t="str">
        <f>'ID-forn_proc'!H74</f>
        <v>Nome_1</v>
      </c>
      <c r="I45" s="176"/>
      <c r="J45" s="160"/>
      <c r="K45" s="160"/>
      <c r="L45" s="404">
        <f>'ID-forn_proc'!$F20</f>
        <v>0</v>
      </c>
      <c r="M45" s="405"/>
      <c r="N45" s="406"/>
      <c r="O45" s="167"/>
      <c r="P45" s="157"/>
    </row>
    <row r="46" spans="2:16" ht="12.75">
      <c r="B46" s="156"/>
      <c r="C46" s="166"/>
      <c r="D46" s="179" t="str">
        <f>'ID-forn_proc'!D75</f>
        <v>Referente Unità tecnica_1:</v>
      </c>
      <c r="E46" s="160"/>
      <c r="F46" s="169">
        <f>'ID-forn_proc'!F75</f>
        <v>0</v>
      </c>
      <c r="G46" s="160"/>
      <c r="H46" s="180" t="str">
        <f>'ID-forn_proc'!H75</f>
        <v>Nome_2</v>
      </c>
      <c r="I46" s="176"/>
      <c r="J46" s="181">
        <f>'ID-forn_proc'!$L75</f>
        <v>0</v>
      </c>
      <c r="K46" s="160"/>
      <c r="L46" s="404">
        <f>UT_1!$F17</f>
        <v>0</v>
      </c>
      <c r="M46" s="405"/>
      <c r="N46" s="406"/>
      <c r="O46" s="167"/>
      <c r="P46" s="157"/>
    </row>
    <row r="47" spans="2:16" ht="12.75">
      <c r="B47" s="156"/>
      <c r="C47" s="166"/>
      <c r="D47" s="179" t="str">
        <f>'ID-forn_proc'!D76</f>
        <v>Referente Unità tecnica_2:</v>
      </c>
      <c r="E47" s="160"/>
      <c r="F47" s="169">
        <f>'ID-forn_proc'!F76</f>
        <v>0</v>
      </c>
      <c r="G47" s="160"/>
      <c r="H47" s="180" t="str">
        <f>'ID-forn_proc'!H76</f>
        <v>Nome_3</v>
      </c>
      <c r="I47" s="176"/>
      <c r="J47" s="181">
        <f>'ID-forn_proc'!$L76</f>
        <v>0</v>
      </c>
      <c r="K47" s="160"/>
      <c r="L47" s="404">
        <f>UT_2!$F17</f>
        <v>0</v>
      </c>
      <c r="M47" s="405"/>
      <c r="N47" s="406"/>
      <c r="O47" s="167"/>
      <c r="P47" s="157"/>
    </row>
    <row r="48" spans="2:16" ht="12.75">
      <c r="B48" s="156"/>
      <c r="C48" s="166"/>
      <c r="D48" s="179" t="str">
        <f>'ID-forn_proc'!D77</f>
        <v>Referente Unità tecnica_3:</v>
      </c>
      <c r="E48" s="160"/>
      <c r="F48" s="169">
        <f>'ID-forn_proc'!F77</f>
        <v>0</v>
      </c>
      <c r="G48" s="160"/>
      <c r="H48" s="180" t="str">
        <f>'ID-forn_proc'!H77</f>
        <v>Nome_4</v>
      </c>
      <c r="I48" s="176"/>
      <c r="J48" s="181">
        <f>'ID-forn_proc'!$L77</f>
        <v>0</v>
      </c>
      <c r="K48" s="160"/>
      <c r="L48" s="404">
        <f>UT_3!$F17</f>
        <v>0</v>
      </c>
      <c r="M48" s="405"/>
      <c r="N48" s="406"/>
      <c r="O48" s="167"/>
      <c r="P48" s="157"/>
    </row>
    <row r="49" spans="2:16" ht="12.75">
      <c r="B49" s="156"/>
      <c r="C49" s="166"/>
      <c r="D49" s="179" t="str">
        <f>'ID-forn_proc'!D78</f>
        <v>Referente Unità tecnica_4:</v>
      </c>
      <c r="E49" s="160"/>
      <c r="F49" s="169">
        <f>'ID-forn_proc'!F78</f>
        <v>0</v>
      </c>
      <c r="G49" s="160"/>
      <c r="H49" s="180" t="str">
        <f>'ID-forn_proc'!H78</f>
        <v>Nome_5</v>
      </c>
      <c r="I49" s="176"/>
      <c r="J49" s="181">
        <f>'ID-forn_proc'!$L78</f>
        <v>0</v>
      </c>
      <c r="K49" s="160"/>
      <c r="L49" s="404">
        <f>UT_4!$F17</f>
        <v>0</v>
      </c>
      <c r="M49" s="405"/>
      <c r="N49" s="406"/>
      <c r="O49" s="167"/>
      <c r="P49" s="157"/>
    </row>
    <row r="50" spans="2:16" ht="12.75">
      <c r="B50" s="156"/>
      <c r="C50" s="166"/>
      <c r="D50" s="179" t="str">
        <f>'ID-forn_proc'!D79</f>
        <v>Referente Unità Tecnica_n:</v>
      </c>
      <c r="E50" s="160"/>
      <c r="F50" s="169">
        <f>'ID-forn_proc'!F79</f>
        <v>0</v>
      </c>
      <c r="G50" s="160"/>
      <c r="H50" s="180" t="str">
        <f>'ID-forn_proc'!H79</f>
        <v>Nome_6</v>
      </c>
      <c r="I50" s="176"/>
      <c r="J50" s="181">
        <f>'ID-forn_proc'!$L79</f>
        <v>0</v>
      </c>
      <c r="K50" s="160"/>
      <c r="L50" s="404">
        <f>UT_n!$F17</f>
        <v>0</v>
      </c>
      <c r="M50" s="405"/>
      <c r="N50" s="406"/>
      <c r="O50" s="167"/>
      <c r="P50" s="157"/>
    </row>
    <row r="51" spans="2:16" ht="12.75">
      <c r="B51" s="156"/>
      <c r="C51" s="166"/>
      <c r="D51" s="179" t="str">
        <f>'ID-forn_proc'!D80</f>
        <v>Referente HSE:</v>
      </c>
      <c r="E51" s="160"/>
      <c r="F51" s="169">
        <f>'ID-forn_proc'!F80</f>
        <v>0</v>
      </c>
      <c r="G51" s="160"/>
      <c r="H51" s="180" t="str">
        <f>'ID-forn_proc'!H80</f>
        <v>Nome_7</v>
      </c>
      <c r="I51" s="176"/>
      <c r="J51" s="181">
        <f>'ID-forn_proc'!$L80</f>
        <v>0</v>
      </c>
      <c r="K51" s="160"/>
      <c r="L51" s="404">
        <f>HSE!$F17</f>
        <v>0</v>
      </c>
      <c r="M51" s="405"/>
      <c r="N51" s="406"/>
      <c r="O51" s="167"/>
      <c r="P51" s="157"/>
    </row>
    <row r="52" spans="2:16" ht="12.75">
      <c r="B52" s="156"/>
      <c r="C52" s="166"/>
      <c r="D52" s="179" t="str">
        <f>'ID-forn_proc'!D81</f>
        <v>Referente Qualità:</v>
      </c>
      <c r="E52" s="160"/>
      <c r="F52" s="169">
        <f>'ID-forn_proc'!F81</f>
        <v>0</v>
      </c>
      <c r="G52" s="160"/>
      <c r="H52" s="180" t="str">
        <f>'ID-forn_proc'!H81</f>
        <v>Nome_8</v>
      </c>
      <c r="I52" s="176"/>
      <c r="J52" s="181">
        <f>'ID-forn_proc'!$L81</f>
        <v>0</v>
      </c>
      <c r="K52" s="160"/>
      <c r="L52" s="404">
        <f>Qual!$F17</f>
        <v>0</v>
      </c>
      <c r="M52" s="405"/>
      <c r="N52" s="406"/>
      <c r="O52" s="167"/>
      <c r="P52" s="157"/>
    </row>
    <row r="53" spans="2:16" ht="12.75">
      <c r="B53" s="156"/>
      <c r="C53" s="166"/>
      <c r="D53" s="179" t="str">
        <f>'ID-forn_proc'!D82</f>
        <v>Referente Security:</v>
      </c>
      <c r="E53" s="160"/>
      <c r="F53" s="169">
        <f>'ID-forn_proc'!F82</f>
        <v>0</v>
      </c>
      <c r="G53" s="160"/>
      <c r="H53" s="180" t="str">
        <f>'ID-forn_proc'!H82</f>
        <v>Nome_9</v>
      </c>
      <c r="I53" s="176"/>
      <c r="J53" s="160"/>
      <c r="K53" s="160"/>
      <c r="L53" s="404">
        <f>Sec!$F17</f>
        <v>0</v>
      </c>
      <c r="M53" s="405"/>
      <c r="N53" s="406"/>
      <c r="O53" s="167"/>
      <c r="P53" s="157"/>
    </row>
    <row r="54" spans="2:16" ht="3.75" customHeight="1">
      <c r="B54" s="156"/>
      <c r="C54" s="166"/>
      <c r="D54" s="176"/>
      <c r="E54" s="160"/>
      <c r="F54" s="160"/>
      <c r="G54" s="160"/>
      <c r="H54" s="160"/>
      <c r="I54" s="176"/>
      <c r="J54" s="160"/>
      <c r="K54" s="176"/>
      <c r="L54" s="176"/>
      <c r="M54" s="176"/>
      <c r="N54" s="176"/>
      <c r="O54" s="167"/>
      <c r="P54" s="157"/>
    </row>
    <row r="55" spans="2:16" ht="4.5" customHeight="1">
      <c r="B55" s="156"/>
      <c r="C55" s="182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75"/>
      <c r="P55" s="157"/>
    </row>
    <row r="56" spans="2:16" ht="12.75">
      <c r="B56" s="15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60"/>
      <c r="P56" s="157"/>
    </row>
    <row r="57" spans="2:16" ht="12.75">
      <c r="B57" s="156"/>
      <c r="C57" s="160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57"/>
    </row>
    <row r="58" spans="2:16" ht="4.5" customHeight="1">
      <c r="B58" s="15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57"/>
    </row>
    <row r="59" spans="2:16" ht="12.75">
      <c r="B59" s="156"/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6"/>
      <c r="P59" s="157"/>
    </row>
    <row r="60" spans="2:16" ht="12.75">
      <c r="B60" s="156"/>
      <c r="C60" s="187"/>
      <c r="D60" s="367" t="s">
        <v>139</v>
      </c>
      <c r="E60" s="368"/>
      <c r="F60" s="368"/>
      <c r="G60" s="368"/>
      <c r="H60" s="368"/>
      <c r="I60" s="368"/>
      <c r="J60" s="368"/>
      <c r="K60" s="368"/>
      <c r="L60" s="368"/>
      <c r="M60" s="368"/>
      <c r="N60" s="369"/>
      <c r="O60" s="188"/>
      <c r="P60" s="157"/>
    </row>
    <row r="61" spans="2:16" ht="12.75">
      <c r="B61" s="156"/>
      <c r="C61" s="187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88"/>
      <c r="P61" s="157"/>
    </row>
    <row r="62" spans="2:16" ht="12.75">
      <c r="B62" s="156"/>
      <c r="C62" s="187"/>
      <c r="D62" s="176"/>
      <c r="E62" s="176"/>
      <c r="F62" s="178" t="s">
        <v>140</v>
      </c>
      <c r="G62" s="178"/>
      <c r="H62" s="178" t="s">
        <v>0</v>
      </c>
      <c r="I62" s="178"/>
      <c r="J62" s="407" t="s">
        <v>17</v>
      </c>
      <c r="K62" s="407"/>
      <c r="L62" s="407"/>
      <c r="M62" s="407"/>
      <c r="N62" s="407"/>
      <c r="O62" s="188"/>
      <c r="P62" s="157"/>
    </row>
    <row r="63" spans="2:16" ht="3.75" customHeight="1">
      <c r="B63" s="156"/>
      <c r="C63" s="187"/>
      <c r="D63" s="176"/>
      <c r="E63" s="176"/>
      <c r="F63" s="178"/>
      <c r="G63" s="178"/>
      <c r="H63" s="178"/>
      <c r="I63" s="178"/>
      <c r="J63" s="178"/>
      <c r="K63" s="178"/>
      <c r="L63" s="178"/>
      <c r="M63" s="178"/>
      <c r="N63" s="178"/>
      <c r="O63" s="188"/>
      <c r="P63" s="157"/>
    </row>
    <row r="64" spans="2:16" s="191" customFormat="1" ht="12.75">
      <c r="B64" s="156"/>
      <c r="C64" s="189"/>
      <c r="D64" s="11" t="str">
        <f>'eco-fin'!D48</f>
        <v>Rating eni (interno):</v>
      </c>
      <c r="E64" s="17"/>
      <c r="F64" s="225">
        <f>'eco-fin'!F48:H48</f>
        <v>0</v>
      </c>
      <c r="G64" s="159"/>
      <c r="H64" s="226">
        <f>'eco-fin'!J48</f>
        <v>0</v>
      </c>
      <c r="I64" s="159"/>
      <c r="J64" s="344">
        <f>'eco-fin'!L48</f>
        <v>0</v>
      </c>
      <c r="K64" s="345"/>
      <c r="L64" s="345"/>
      <c r="M64" s="345"/>
      <c r="N64" s="346"/>
      <c r="O64" s="190"/>
      <c r="P64" s="157"/>
    </row>
    <row r="65" spans="2:16" s="191" customFormat="1" ht="5.25" customHeight="1">
      <c r="B65" s="156"/>
      <c r="C65" s="189"/>
      <c r="D65" s="11"/>
      <c r="E65" s="17"/>
      <c r="F65" s="176"/>
      <c r="G65" s="176"/>
      <c r="H65" s="176"/>
      <c r="I65" s="176"/>
      <c r="J65" s="176"/>
      <c r="K65" s="176"/>
      <c r="L65" s="176"/>
      <c r="M65" s="176"/>
      <c r="N65" s="176"/>
      <c r="O65" s="190"/>
      <c r="P65" s="157"/>
    </row>
    <row r="66" spans="2:16" ht="12.75">
      <c r="B66" s="156"/>
      <c r="C66" s="192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4"/>
      <c r="P66" s="157"/>
    </row>
    <row r="67" spans="2:16" ht="12.75">
      <c r="B67" s="156"/>
      <c r="C67" s="195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60"/>
      <c r="P67" s="157"/>
    </row>
    <row r="68" spans="2:16" ht="12.75">
      <c r="B68" s="156"/>
      <c r="C68" s="184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6"/>
      <c r="P68" s="157"/>
    </row>
    <row r="69" spans="2:16" ht="12.75">
      <c r="B69" s="156"/>
      <c r="C69" s="187"/>
      <c r="D69" s="367" t="s">
        <v>159</v>
      </c>
      <c r="E69" s="368"/>
      <c r="F69" s="368"/>
      <c r="G69" s="368"/>
      <c r="H69" s="368"/>
      <c r="I69" s="368"/>
      <c r="J69" s="368"/>
      <c r="K69" s="368"/>
      <c r="L69" s="368"/>
      <c r="M69" s="368"/>
      <c r="N69" s="369"/>
      <c r="O69" s="188"/>
      <c r="P69" s="157"/>
    </row>
    <row r="70" spans="2:16" ht="12.75">
      <c r="B70" s="156"/>
      <c r="C70" s="187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88"/>
      <c r="P70" s="157"/>
    </row>
    <row r="71" spans="2:16" ht="12.75">
      <c r="B71" s="156"/>
      <c r="C71" s="187"/>
      <c r="D71" s="176"/>
      <c r="E71" s="176"/>
      <c r="F71" s="407" t="s">
        <v>141</v>
      </c>
      <c r="G71" s="407"/>
      <c r="H71" s="407"/>
      <c r="I71" s="176"/>
      <c r="J71" s="407" t="s">
        <v>52</v>
      </c>
      <c r="K71" s="407"/>
      <c r="L71" s="407"/>
      <c r="M71" s="407"/>
      <c r="N71" s="407"/>
      <c r="O71" s="188"/>
      <c r="P71" s="157"/>
    </row>
    <row r="72" spans="2:16" ht="12.75">
      <c r="B72" s="156"/>
      <c r="C72" s="187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88"/>
      <c r="P72" s="157"/>
    </row>
    <row r="73" spans="2:16" s="191" customFormat="1" ht="12.75">
      <c r="B73" s="156"/>
      <c r="C73" s="189"/>
      <c r="D73" s="196" t="str">
        <f>$D$45</f>
        <v>SQE responsabile:</v>
      </c>
      <c r="E73" s="17"/>
      <c r="F73" s="344">
        <f>SQE!F64</f>
        <v>0</v>
      </c>
      <c r="G73" s="345"/>
      <c r="H73" s="346"/>
      <c r="I73" s="17"/>
      <c r="J73" s="397">
        <f>SQE!$F$66</f>
        <v>0</v>
      </c>
      <c r="K73" s="398"/>
      <c r="L73" s="398"/>
      <c r="M73" s="398"/>
      <c r="N73" s="399"/>
      <c r="O73" s="190"/>
      <c r="P73" s="157"/>
    </row>
    <row r="74" spans="2:16" s="191" customFormat="1" ht="5.25" customHeight="1">
      <c r="B74" s="156"/>
      <c r="C74" s="189"/>
      <c r="D74" s="197"/>
      <c r="E74" s="17"/>
      <c r="F74" s="17"/>
      <c r="G74" s="17"/>
      <c r="H74" s="17"/>
      <c r="I74" s="17"/>
      <c r="J74" s="198"/>
      <c r="K74" s="198"/>
      <c r="L74" s="198"/>
      <c r="M74" s="198"/>
      <c r="N74" s="198"/>
      <c r="O74" s="190"/>
      <c r="P74" s="157"/>
    </row>
    <row r="75" spans="2:16" s="191" customFormat="1" ht="12.75">
      <c r="B75" s="156"/>
      <c r="C75" s="189"/>
      <c r="D75" s="196" t="str">
        <f>$D$46</f>
        <v>Referente Unità tecnica_1:</v>
      </c>
      <c r="E75" s="17"/>
      <c r="F75" s="344">
        <f>UT_1!F61</f>
        <v>0</v>
      </c>
      <c r="G75" s="345"/>
      <c r="H75" s="346"/>
      <c r="I75" s="17"/>
      <c r="J75" s="397">
        <f>UT_1!F63</f>
        <v>0</v>
      </c>
      <c r="K75" s="398"/>
      <c r="L75" s="398"/>
      <c r="M75" s="398"/>
      <c r="N75" s="399"/>
      <c r="O75" s="190"/>
      <c r="P75" s="157"/>
    </row>
    <row r="76" spans="2:16" s="191" customFormat="1" ht="5.25" customHeight="1">
      <c r="B76" s="156"/>
      <c r="C76" s="189"/>
      <c r="D76" s="197"/>
      <c r="E76" s="17"/>
      <c r="F76" s="17"/>
      <c r="G76" s="17"/>
      <c r="H76" s="17"/>
      <c r="I76" s="17"/>
      <c r="J76" s="198"/>
      <c r="K76" s="198"/>
      <c r="L76" s="198"/>
      <c r="M76" s="198"/>
      <c r="N76" s="198"/>
      <c r="O76" s="190"/>
      <c r="P76" s="157"/>
    </row>
    <row r="77" spans="2:16" s="191" customFormat="1" ht="12.75">
      <c r="B77" s="156"/>
      <c r="C77" s="189"/>
      <c r="D77" s="196" t="str">
        <f>$D$47</f>
        <v>Referente Unità tecnica_2:</v>
      </c>
      <c r="E77" s="17"/>
      <c r="F77" s="344">
        <f>UT_2!F61</f>
        <v>0</v>
      </c>
      <c r="G77" s="345"/>
      <c r="H77" s="346"/>
      <c r="I77" s="17"/>
      <c r="J77" s="397">
        <f>UT_2!F63</f>
        <v>0</v>
      </c>
      <c r="K77" s="398"/>
      <c r="L77" s="398"/>
      <c r="M77" s="398"/>
      <c r="N77" s="399"/>
      <c r="O77" s="190"/>
      <c r="P77" s="157"/>
    </row>
    <row r="78" spans="2:16" s="191" customFormat="1" ht="5.25" customHeight="1">
      <c r="B78" s="156"/>
      <c r="C78" s="189"/>
      <c r="D78" s="197"/>
      <c r="E78" s="17"/>
      <c r="F78" s="17"/>
      <c r="G78" s="17"/>
      <c r="H78" s="17"/>
      <c r="I78" s="17"/>
      <c r="J78" s="198"/>
      <c r="K78" s="198"/>
      <c r="L78" s="198"/>
      <c r="M78" s="198"/>
      <c r="N78" s="198"/>
      <c r="O78" s="190"/>
      <c r="P78" s="157"/>
    </row>
    <row r="79" spans="2:16" s="191" customFormat="1" ht="12.75">
      <c r="B79" s="156"/>
      <c r="C79" s="189"/>
      <c r="D79" s="196" t="str">
        <f>$D$48</f>
        <v>Referente Unità tecnica_3:</v>
      </c>
      <c r="E79" s="17"/>
      <c r="F79" s="344">
        <f>UT_3!F61</f>
        <v>0</v>
      </c>
      <c r="G79" s="345"/>
      <c r="H79" s="346"/>
      <c r="I79" s="17"/>
      <c r="J79" s="397">
        <f>UT_3!F63</f>
        <v>0</v>
      </c>
      <c r="K79" s="398"/>
      <c r="L79" s="398"/>
      <c r="M79" s="398"/>
      <c r="N79" s="399"/>
      <c r="O79" s="190"/>
      <c r="P79" s="157"/>
    </row>
    <row r="80" spans="2:16" s="191" customFormat="1" ht="5.25" customHeight="1">
      <c r="B80" s="156"/>
      <c r="C80" s="189"/>
      <c r="D80" s="197"/>
      <c r="E80" s="17"/>
      <c r="F80" s="17"/>
      <c r="G80" s="17"/>
      <c r="H80" s="17"/>
      <c r="I80" s="17"/>
      <c r="J80" s="198"/>
      <c r="K80" s="198"/>
      <c r="L80" s="198"/>
      <c r="M80" s="198"/>
      <c r="N80" s="198"/>
      <c r="O80" s="190"/>
      <c r="P80" s="157"/>
    </row>
    <row r="81" spans="2:16" s="191" customFormat="1" ht="12.75">
      <c r="B81" s="156"/>
      <c r="C81" s="189"/>
      <c r="D81" s="196" t="str">
        <f>$D$49</f>
        <v>Referente Unità tecnica_4:</v>
      </c>
      <c r="E81" s="17"/>
      <c r="F81" s="344">
        <f>UT_4!F61</f>
        <v>0</v>
      </c>
      <c r="G81" s="345"/>
      <c r="H81" s="346"/>
      <c r="I81" s="17"/>
      <c r="J81" s="397">
        <f>UT_4!F63</f>
        <v>0</v>
      </c>
      <c r="K81" s="398"/>
      <c r="L81" s="398"/>
      <c r="M81" s="398"/>
      <c r="N81" s="399"/>
      <c r="O81" s="190"/>
      <c r="P81" s="157"/>
    </row>
    <row r="82" spans="2:16" s="191" customFormat="1" ht="5.25" customHeight="1">
      <c r="B82" s="156"/>
      <c r="C82" s="189"/>
      <c r="D82" s="197"/>
      <c r="E82" s="17"/>
      <c r="F82" s="17"/>
      <c r="G82" s="17"/>
      <c r="H82" s="17"/>
      <c r="I82" s="17"/>
      <c r="J82" s="198"/>
      <c r="K82" s="198"/>
      <c r="L82" s="198"/>
      <c r="M82" s="198"/>
      <c r="N82" s="198"/>
      <c r="O82" s="190"/>
      <c r="P82" s="157"/>
    </row>
    <row r="83" spans="2:16" s="191" customFormat="1" ht="12.75">
      <c r="B83" s="156"/>
      <c r="C83" s="189"/>
      <c r="D83" s="196" t="str">
        <f>$D$50</f>
        <v>Referente Unità Tecnica_n:</v>
      </c>
      <c r="E83" s="17"/>
      <c r="F83" s="344">
        <f>UT_n!F55</f>
        <v>0</v>
      </c>
      <c r="G83" s="345"/>
      <c r="H83" s="346"/>
      <c r="I83" s="17"/>
      <c r="J83" s="397">
        <f>UT_n!F57</f>
        <v>0</v>
      </c>
      <c r="K83" s="398"/>
      <c r="L83" s="398"/>
      <c r="M83" s="398"/>
      <c r="N83" s="399"/>
      <c r="O83" s="190"/>
      <c r="P83" s="157"/>
    </row>
    <row r="84" spans="2:16" s="191" customFormat="1" ht="5.25" customHeight="1">
      <c r="B84" s="156"/>
      <c r="C84" s="189"/>
      <c r="D84" s="197"/>
      <c r="E84" s="17"/>
      <c r="F84" s="17"/>
      <c r="G84" s="17"/>
      <c r="H84" s="17"/>
      <c r="I84" s="17"/>
      <c r="J84" s="198"/>
      <c r="K84" s="198"/>
      <c r="L84" s="198"/>
      <c r="M84" s="198"/>
      <c r="N84" s="198"/>
      <c r="O84" s="190"/>
      <c r="P84" s="157"/>
    </row>
    <row r="85" spans="2:16" s="191" customFormat="1" ht="12.75">
      <c r="B85" s="156"/>
      <c r="C85" s="189"/>
      <c r="D85" s="196" t="str">
        <f>$D$51</f>
        <v>Referente HSE:</v>
      </c>
      <c r="E85" s="17"/>
      <c r="F85" s="344">
        <f>HSE!F64</f>
        <v>0</v>
      </c>
      <c r="G85" s="345"/>
      <c r="H85" s="346"/>
      <c r="I85" s="17"/>
      <c r="J85" s="397">
        <f>HSE!F66</f>
        <v>0</v>
      </c>
      <c r="K85" s="398"/>
      <c r="L85" s="398"/>
      <c r="M85" s="398"/>
      <c r="N85" s="399"/>
      <c r="O85" s="190"/>
      <c r="P85" s="157"/>
    </row>
    <row r="86" spans="2:16" s="191" customFormat="1" ht="5.25" customHeight="1">
      <c r="B86" s="156"/>
      <c r="C86" s="189"/>
      <c r="D86" s="197"/>
      <c r="E86" s="17"/>
      <c r="F86" s="17"/>
      <c r="G86" s="17"/>
      <c r="H86" s="17"/>
      <c r="I86" s="17"/>
      <c r="J86" s="198"/>
      <c r="K86" s="198"/>
      <c r="L86" s="198"/>
      <c r="M86" s="198"/>
      <c r="N86" s="198"/>
      <c r="O86" s="190"/>
      <c r="P86" s="157"/>
    </row>
    <row r="87" spans="2:16" s="191" customFormat="1" ht="12.75">
      <c r="B87" s="156"/>
      <c r="C87" s="189"/>
      <c r="D87" s="196" t="str">
        <f>$D$52</f>
        <v>Referente Qualità:</v>
      </c>
      <c r="E87" s="17"/>
      <c r="F87" s="344">
        <f>Qual!F56</f>
        <v>0</v>
      </c>
      <c r="G87" s="345"/>
      <c r="H87" s="346"/>
      <c r="I87" s="17"/>
      <c r="J87" s="397">
        <f>Qual!F58</f>
        <v>0</v>
      </c>
      <c r="K87" s="398"/>
      <c r="L87" s="398"/>
      <c r="M87" s="398"/>
      <c r="N87" s="399"/>
      <c r="O87" s="190"/>
      <c r="P87" s="157"/>
    </row>
    <row r="88" spans="2:16" s="191" customFormat="1" ht="5.25" customHeight="1">
      <c r="B88" s="156"/>
      <c r="C88" s="189"/>
      <c r="D88" s="197"/>
      <c r="E88" s="17"/>
      <c r="F88" s="17"/>
      <c r="G88" s="17"/>
      <c r="H88" s="17"/>
      <c r="I88" s="17"/>
      <c r="J88" s="198"/>
      <c r="K88" s="198"/>
      <c r="L88" s="198"/>
      <c r="M88" s="198"/>
      <c r="N88" s="198"/>
      <c r="O88" s="190"/>
      <c r="P88" s="157"/>
    </row>
    <row r="89" spans="2:16" s="191" customFormat="1" ht="12.75">
      <c r="B89" s="156"/>
      <c r="C89" s="189"/>
      <c r="D89" s="196" t="str">
        <f>$D$53</f>
        <v>Referente Security:</v>
      </c>
      <c r="E89" s="17"/>
      <c r="F89" s="344">
        <f>Sec!F56</f>
        <v>0</v>
      </c>
      <c r="G89" s="345"/>
      <c r="H89" s="346"/>
      <c r="I89" s="17"/>
      <c r="J89" s="397">
        <f>Sec!F51</f>
        <v>0</v>
      </c>
      <c r="K89" s="398"/>
      <c r="L89" s="398"/>
      <c r="M89" s="398"/>
      <c r="N89" s="399"/>
      <c r="O89" s="190"/>
      <c r="P89" s="157"/>
    </row>
    <row r="90" spans="2:16" ht="12.75">
      <c r="B90" s="156"/>
      <c r="C90" s="192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4"/>
      <c r="P90" s="157"/>
    </row>
    <row r="91" spans="2:16" ht="12.75">
      <c r="B91" s="15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60"/>
      <c r="P91" s="157"/>
    </row>
    <row r="92" spans="2:16" ht="12.75">
      <c r="B92" s="156"/>
      <c r="C92" s="184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6"/>
      <c r="P92" s="157"/>
    </row>
    <row r="93" spans="2:16" ht="12.75">
      <c r="B93" s="156"/>
      <c r="C93" s="187"/>
      <c r="D93" s="367" t="s">
        <v>160</v>
      </c>
      <c r="E93" s="368"/>
      <c r="F93" s="368"/>
      <c r="G93" s="368"/>
      <c r="H93" s="368"/>
      <c r="I93" s="368"/>
      <c r="J93" s="368"/>
      <c r="K93" s="368"/>
      <c r="L93" s="368"/>
      <c r="M93" s="368"/>
      <c r="N93" s="369"/>
      <c r="O93" s="188"/>
      <c r="P93" s="157"/>
    </row>
    <row r="94" spans="2:16" ht="12.75">
      <c r="B94" s="156"/>
      <c r="C94" s="187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88"/>
      <c r="P94" s="157"/>
    </row>
    <row r="95" spans="2:16" ht="12.75">
      <c r="B95" s="156"/>
      <c r="C95" s="187"/>
      <c r="D95" s="176"/>
      <c r="E95" s="176"/>
      <c r="F95" s="407" t="s">
        <v>141</v>
      </c>
      <c r="G95" s="407"/>
      <c r="H95" s="407"/>
      <c r="I95" s="176"/>
      <c r="J95" s="407" t="s">
        <v>52</v>
      </c>
      <c r="K95" s="407"/>
      <c r="L95" s="407"/>
      <c r="M95" s="407"/>
      <c r="N95" s="407"/>
      <c r="O95" s="188"/>
      <c r="P95" s="157"/>
    </row>
    <row r="96" spans="2:16" ht="12.75">
      <c r="B96" s="156"/>
      <c r="C96" s="187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88"/>
      <c r="P96" s="157"/>
    </row>
    <row r="97" spans="2:16" s="191" customFormat="1" ht="12.75">
      <c r="B97" s="156"/>
      <c r="C97" s="189"/>
      <c r="D97" s="196" t="str">
        <f>$D$45</f>
        <v>SQE responsabile:</v>
      </c>
      <c r="E97" s="17"/>
      <c r="F97" s="344">
        <f>SQE!$F$76</f>
        <v>0</v>
      </c>
      <c r="G97" s="345"/>
      <c r="H97" s="346"/>
      <c r="I97" s="17"/>
      <c r="J97" s="397">
        <f>SQE!F78</f>
        <v>0</v>
      </c>
      <c r="K97" s="398"/>
      <c r="L97" s="398"/>
      <c r="M97" s="398"/>
      <c r="N97" s="399"/>
      <c r="O97" s="190"/>
      <c r="P97" s="157"/>
    </row>
    <row r="98" spans="2:16" s="191" customFormat="1" ht="5.25" customHeight="1">
      <c r="B98" s="156"/>
      <c r="C98" s="189"/>
      <c r="D98" s="197"/>
      <c r="E98" s="17"/>
      <c r="F98" s="17"/>
      <c r="G98" s="17"/>
      <c r="H98" s="17"/>
      <c r="I98" s="17"/>
      <c r="J98" s="198"/>
      <c r="K98" s="198"/>
      <c r="L98" s="198"/>
      <c r="M98" s="198"/>
      <c r="N98" s="198"/>
      <c r="O98" s="190"/>
      <c r="P98" s="157"/>
    </row>
    <row r="99" spans="2:16" s="191" customFormat="1" ht="12.75">
      <c r="B99" s="156"/>
      <c r="C99" s="189"/>
      <c r="D99" s="196" t="str">
        <f>$D$46</f>
        <v>Referente Unità tecnica_1:</v>
      </c>
      <c r="E99" s="17"/>
      <c r="F99" s="344">
        <f>UT_1!F73</f>
        <v>0</v>
      </c>
      <c r="G99" s="345"/>
      <c r="H99" s="346"/>
      <c r="I99" s="17"/>
      <c r="J99" s="397">
        <f>UT_1!F75</f>
        <v>0</v>
      </c>
      <c r="K99" s="398"/>
      <c r="L99" s="398"/>
      <c r="M99" s="398"/>
      <c r="N99" s="399"/>
      <c r="O99" s="190"/>
      <c r="P99" s="157"/>
    </row>
    <row r="100" spans="2:16" s="191" customFormat="1" ht="5.25" customHeight="1">
      <c r="B100" s="156"/>
      <c r="C100" s="189"/>
      <c r="D100" s="197"/>
      <c r="E100" s="17"/>
      <c r="F100" s="17"/>
      <c r="G100" s="17"/>
      <c r="H100" s="17"/>
      <c r="I100" s="17"/>
      <c r="J100" s="198"/>
      <c r="K100" s="198"/>
      <c r="L100" s="198"/>
      <c r="M100" s="198"/>
      <c r="N100" s="198"/>
      <c r="O100" s="190"/>
      <c r="P100" s="157"/>
    </row>
    <row r="101" spans="2:16" s="191" customFormat="1" ht="12.75">
      <c r="B101" s="156"/>
      <c r="C101" s="189"/>
      <c r="D101" s="196" t="str">
        <f>$D$47</f>
        <v>Referente Unità tecnica_2:</v>
      </c>
      <c r="E101" s="17"/>
      <c r="F101" s="344">
        <f>UT_2!F73</f>
        <v>0</v>
      </c>
      <c r="G101" s="345"/>
      <c r="H101" s="346"/>
      <c r="I101" s="17"/>
      <c r="J101" s="397">
        <f>UT_2!F75</f>
        <v>0</v>
      </c>
      <c r="K101" s="398"/>
      <c r="L101" s="398"/>
      <c r="M101" s="398"/>
      <c r="N101" s="399"/>
      <c r="O101" s="190"/>
      <c r="P101" s="157"/>
    </row>
    <row r="102" spans="2:16" s="191" customFormat="1" ht="5.25" customHeight="1">
      <c r="B102" s="156"/>
      <c r="C102" s="189"/>
      <c r="D102" s="197"/>
      <c r="E102" s="17"/>
      <c r="F102" s="17"/>
      <c r="G102" s="17"/>
      <c r="H102" s="17"/>
      <c r="I102" s="17"/>
      <c r="J102" s="198"/>
      <c r="K102" s="198"/>
      <c r="L102" s="198"/>
      <c r="M102" s="198"/>
      <c r="N102" s="198"/>
      <c r="O102" s="190"/>
      <c r="P102" s="157"/>
    </row>
    <row r="103" spans="2:16" s="191" customFormat="1" ht="12.75">
      <c r="B103" s="156"/>
      <c r="C103" s="189"/>
      <c r="D103" s="196" t="str">
        <f>$D$48</f>
        <v>Referente Unità tecnica_3:</v>
      </c>
      <c r="E103" s="17"/>
      <c r="F103" s="344">
        <f>UT_3!F73</f>
        <v>0</v>
      </c>
      <c r="G103" s="345"/>
      <c r="H103" s="346"/>
      <c r="I103" s="17"/>
      <c r="J103" s="397">
        <f>UT_3!F75</f>
        <v>0</v>
      </c>
      <c r="K103" s="398"/>
      <c r="L103" s="398"/>
      <c r="M103" s="398"/>
      <c r="N103" s="399"/>
      <c r="O103" s="190"/>
      <c r="P103" s="157"/>
    </row>
    <row r="104" spans="2:16" s="191" customFormat="1" ht="5.25" customHeight="1">
      <c r="B104" s="156"/>
      <c r="C104" s="189"/>
      <c r="D104" s="197"/>
      <c r="E104" s="17"/>
      <c r="F104" s="17"/>
      <c r="G104" s="17"/>
      <c r="H104" s="17"/>
      <c r="I104" s="17"/>
      <c r="J104" s="198"/>
      <c r="K104" s="198"/>
      <c r="L104" s="198"/>
      <c r="M104" s="198"/>
      <c r="N104" s="198"/>
      <c r="O104" s="190"/>
      <c r="P104" s="157"/>
    </row>
    <row r="105" spans="2:16" s="191" customFormat="1" ht="12.75">
      <c r="B105" s="156"/>
      <c r="C105" s="189"/>
      <c r="D105" s="196" t="str">
        <f>$D$49</f>
        <v>Referente Unità tecnica_4:</v>
      </c>
      <c r="E105" s="17"/>
      <c r="F105" s="344">
        <f>UT_4!F73</f>
        <v>0</v>
      </c>
      <c r="G105" s="345"/>
      <c r="H105" s="346"/>
      <c r="I105" s="17"/>
      <c r="J105" s="397">
        <f>UT_4!F75</f>
        <v>0</v>
      </c>
      <c r="K105" s="398"/>
      <c r="L105" s="398"/>
      <c r="M105" s="398"/>
      <c r="N105" s="399"/>
      <c r="O105" s="190"/>
      <c r="P105" s="157"/>
    </row>
    <row r="106" spans="2:16" s="191" customFormat="1" ht="5.25" customHeight="1">
      <c r="B106" s="156"/>
      <c r="C106" s="189"/>
      <c r="D106" s="197"/>
      <c r="E106" s="17"/>
      <c r="F106" s="17"/>
      <c r="G106" s="17"/>
      <c r="H106" s="17"/>
      <c r="I106" s="17"/>
      <c r="J106" s="198"/>
      <c r="K106" s="198"/>
      <c r="L106" s="198"/>
      <c r="M106" s="198"/>
      <c r="N106" s="198"/>
      <c r="O106" s="190"/>
      <c r="P106" s="157"/>
    </row>
    <row r="107" spans="2:16" s="191" customFormat="1" ht="12.75">
      <c r="B107" s="156"/>
      <c r="C107" s="189"/>
      <c r="D107" s="196" t="str">
        <f>$D$50</f>
        <v>Referente Unità Tecnica_n:</v>
      </c>
      <c r="E107" s="17"/>
      <c r="F107" s="344">
        <f>UT_n!F73</f>
        <v>0</v>
      </c>
      <c r="G107" s="345"/>
      <c r="H107" s="346"/>
      <c r="I107" s="17"/>
      <c r="J107" s="397">
        <f>UT_n!F75</f>
        <v>0</v>
      </c>
      <c r="K107" s="398"/>
      <c r="L107" s="398"/>
      <c r="M107" s="398"/>
      <c r="N107" s="399"/>
      <c r="O107" s="190"/>
      <c r="P107" s="157"/>
    </row>
    <row r="108" spans="2:16" s="191" customFormat="1" ht="5.25" customHeight="1">
      <c r="B108" s="156"/>
      <c r="C108" s="189"/>
      <c r="D108" s="197"/>
      <c r="E108" s="17"/>
      <c r="F108" s="17"/>
      <c r="G108" s="17"/>
      <c r="H108" s="17"/>
      <c r="I108" s="17"/>
      <c r="J108" s="198"/>
      <c r="K108" s="198"/>
      <c r="L108" s="198"/>
      <c r="M108" s="198"/>
      <c r="N108" s="198"/>
      <c r="O108" s="190"/>
      <c r="P108" s="157"/>
    </row>
    <row r="109" spans="2:16" s="191" customFormat="1" ht="12.75">
      <c r="B109" s="156"/>
      <c r="C109" s="189"/>
      <c r="D109" s="196" t="str">
        <f>$D$51</f>
        <v>Referente HSE:</v>
      </c>
      <c r="E109" s="17"/>
      <c r="F109" s="344">
        <f>HSE!F76</f>
        <v>0</v>
      </c>
      <c r="G109" s="345"/>
      <c r="H109" s="346"/>
      <c r="I109" s="17"/>
      <c r="J109" s="397">
        <f>HSE!F78</f>
        <v>0</v>
      </c>
      <c r="K109" s="398"/>
      <c r="L109" s="398"/>
      <c r="M109" s="398"/>
      <c r="N109" s="399"/>
      <c r="O109" s="190"/>
      <c r="P109" s="157"/>
    </row>
    <row r="110" spans="2:16" s="191" customFormat="1" ht="5.25" customHeight="1">
      <c r="B110" s="156"/>
      <c r="C110" s="189"/>
      <c r="D110" s="197"/>
      <c r="E110" s="17"/>
      <c r="F110" s="17"/>
      <c r="G110" s="17"/>
      <c r="H110" s="17"/>
      <c r="I110" s="17"/>
      <c r="J110" s="198"/>
      <c r="K110" s="198"/>
      <c r="L110" s="198"/>
      <c r="M110" s="198"/>
      <c r="N110" s="198"/>
      <c r="O110" s="190"/>
      <c r="P110" s="157"/>
    </row>
    <row r="111" spans="2:16" s="191" customFormat="1" ht="12.75">
      <c r="B111" s="156"/>
      <c r="C111" s="189"/>
      <c r="D111" s="196" t="str">
        <f>$D$52</f>
        <v>Referente Qualità:</v>
      </c>
      <c r="E111" s="17"/>
      <c r="F111" s="344">
        <f>Qual!F68</f>
        <v>0</v>
      </c>
      <c r="G111" s="345"/>
      <c r="H111" s="346"/>
      <c r="I111" s="17"/>
      <c r="J111" s="397">
        <f>Qual!F70</f>
        <v>0</v>
      </c>
      <c r="K111" s="398"/>
      <c r="L111" s="398"/>
      <c r="M111" s="398"/>
      <c r="N111" s="399"/>
      <c r="O111" s="190"/>
      <c r="P111" s="157"/>
    </row>
    <row r="112" spans="2:16" s="191" customFormat="1" ht="5.25" customHeight="1">
      <c r="B112" s="156"/>
      <c r="C112" s="189"/>
      <c r="D112" s="197"/>
      <c r="E112" s="17"/>
      <c r="F112" s="17"/>
      <c r="G112" s="17"/>
      <c r="H112" s="17"/>
      <c r="I112" s="17"/>
      <c r="J112" s="198"/>
      <c r="K112" s="198"/>
      <c r="L112" s="198"/>
      <c r="M112" s="198"/>
      <c r="N112" s="198"/>
      <c r="O112" s="190"/>
      <c r="P112" s="157"/>
    </row>
    <row r="113" spans="2:16" s="191" customFormat="1" ht="12.75">
      <c r="B113" s="156"/>
      <c r="C113" s="189"/>
      <c r="D113" s="196" t="str">
        <f>$D$53</f>
        <v>Referente Security:</v>
      </c>
      <c r="E113" s="17"/>
      <c r="F113" s="344">
        <f>Sec!F68</f>
        <v>0</v>
      </c>
      <c r="G113" s="345"/>
      <c r="H113" s="346"/>
      <c r="I113" s="17"/>
      <c r="J113" s="397">
        <f>Sec!F70</f>
        <v>0</v>
      </c>
      <c r="K113" s="398"/>
      <c r="L113" s="398"/>
      <c r="M113" s="398"/>
      <c r="N113" s="399"/>
      <c r="O113" s="190"/>
      <c r="P113" s="157"/>
    </row>
    <row r="114" spans="2:16" ht="12.75">
      <c r="B114" s="156"/>
      <c r="C114" s="192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4"/>
      <c r="P114" s="157"/>
    </row>
    <row r="115" spans="2:16" ht="12.75">
      <c r="B115" s="15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60"/>
      <c r="P115" s="157"/>
    </row>
    <row r="116" spans="2:16" ht="12.75">
      <c r="B116" s="156"/>
      <c r="C116" s="162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5"/>
      <c r="P116" s="157"/>
    </row>
    <row r="117" spans="2:16" ht="12.75">
      <c r="B117" s="156"/>
      <c r="C117" s="166"/>
      <c r="D117" s="367" t="str">
        <f>CONCATENATE("Proposta di qualifica Gruppo Merce: ",$D$121," - ",$F$121)</f>
        <v>Proposta di qualifica Gruppo Merce: 0 - 0</v>
      </c>
      <c r="E117" s="368"/>
      <c r="F117" s="368"/>
      <c r="G117" s="368"/>
      <c r="H117" s="368"/>
      <c r="I117" s="368"/>
      <c r="J117" s="368"/>
      <c r="K117" s="368"/>
      <c r="L117" s="368"/>
      <c r="M117" s="368"/>
      <c r="N117" s="369"/>
      <c r="O117" s="167"/>
      <c r="P117" s="157"/>
    </row>
    <row r="118" spans="2:16" ht="14.25" customHeight="1">
      <c r="B118" s="156"/>
      <c r="C118" s="166"/>
      <c r="D118" s="176"/>
      <c r="E118" s="160"/>
      <c r="F118" s="160"/>
      <c r="G118" s="160"/>
      <c r="H118" s="160"/>
      <c r="I118" s="160"/>
      <c r="J118" s="160"/>
      <c r="K118" s="160"/>
      <c r="L118" s="160"/>
      <c r="M118" s="160"/>
      <c r="N118" s="176"/>
      <c r="O118" s="167"/>
      <c r="P118" s="157"/>
    </row>
    <row r="119" spans="2:16" ht="12.75">
      <c r="B119" s="156"/>
      <c r="C119" s="166"/>
      <c r="D119" s="178" t="s">
        <v>4</v>
      </c>
      <c r="E119" s="158"/>
      <c r="F119" s="178" t="s">
        <v>43</v>
      </c>
      <c r="G119" s="178"/>
      <c r="H119" s="178" t="s">
        <v>68</v>
      </c>
      <c r="I119" s="158"/>
      <c r="J119" s="178" t="s">
        <v>69</v>
      </c>
      <c r="L119" s="178" t="s">
        <v>195</v>
      </c>
      <c r="M119" s="178"/>
      <c r="N119" s="178" t="s">
        <v>246</v>
      </c>
      <c r="O119" s="167"/>
      <c r="P119" s="157"/>
    </row>
    <row r="120" spans="2:16" ht="5.25" customHeight="1">
      <c r="B120" s="156"/>
      <c r="C120" s="166"/>
      <c r="D120" s="160"/>
      <c r="E120" s="160"/>
      <c r="F120" s="160"/>
      <c r="G120" s="178"/>
      <c r="H120" s="160"/>
      <c r="I120" s="160"/>
      <c r="J120" s="176"/>
      <c r="O120" s="167"/>
      <c r="P120" s="157"/>
    </row>
    <row r="121" spans="2:16" ht="12.75">
      <c r="B121" s="156"/>
      <c r="C121" s="166"/>
      <c r="D121" s="199">
        <f>HLOOKUP(D119,'ID-forn_proc'!$D$55:$D$61,3,FALSE)</f>
        <v>0</v>
      </c>
      <c r="E121" s="200"/>
      <c r="F121" s="201">
        <f>HLOOKUP(F119,'ID-forn_proc'!$F$55:$F$61,3,FALSE)</f>
        <v>0</v>
      </c>
      <c r="G121" s="202"/>
      <c r="H121" s="199">
        <f>HLOOKUP(H119,'ID-forn_proc'!$H$55:$H$61,3,FALSE)</f>
        <v>0</v>
      </c>
      <c r="I121" s="200"/>
      <c r="J121" s="199">
        <f>HLOOKUP(J119,'ID-forn_proc'!$J$55:$J$61,3,FALSE)</f>
        <v>0</v>
      </c>
      <c r="K121" s="152"/>
      <c r="L121" s="199">
        <f>HLOOKUP(L119,'ID-forn_proc'!$L$55:$L$61,3,FALSE)</f>
        <v>0</v>
      </c>
      <c r="M121" s="152"/>
      <c r="N121" s="199">
        <f>HLOOKUP(N119,'ID-forn_proc'!$N$55:$N$61,3,FALSE)</f>
        <v>0</v>
      </c>
      <c r="O121" s="167"/>
      <c r="P121" s="157"/>
    </row>
    <row r="122" spans="2:16" s="191" customFormat="1" ht="12.75">
      <c r="B122" s="156"/>
      <c r="C122" s="203"/>
      <c r="D122" s="17"/>
      <c r="E122" s="17"/>
      <c r="F122" s="17"/>
      <c r="G122" s="178"/>
      <c r="H122" s="17"/>
      <c r="I122" s="17"/>
      <c r="J122" s="17"/>
      <c r="K122" s="17"/>
      <c r="L122" s="17"/>
      <c r="M122" s="17"/>
      <c r="N122" s="17"/>
      <c r="O122" s="204"/>
      <c r="P122" s="157"/>
    </row>
    <row r="123" spans="2:16" s="191" customFormat="1" ht="12.75">
      <c r="B123" s="156"/>
      <c r="C123" s="203"/>
      <c r="D123" s="200"/>
      <c r="E123" s="17"/>
      <c r="F123" s="205" t="s">
        <v>133</v>
      </c>
      <c r="G123" s="127"/>
      <c r="H123" s="205" t="s">
        <v>134</v>
      </c>
      <c r="I123" s="17"/>
      <c r="J123" s="403" t="s">
        <v>128</v>
      </c>
      <c r="K123" s="403"/>
      <c r="L123" s="403"/>
      <c r="M123" s="403"/>
      <c r="N123" s="403"/>
      <c r="O123" s="204"/>
      <c r="P123" s="157"/>
    </row>
    <row r="124" spans="2:16" s="191" customFormat="1" ht="6" customHeight="1">
      <c r="B124" s="156"/>
      <c r="C124" s="203"/>
      <c r="D124" s="17"/>
      <c r="E124" s="17"/>
      <c r="F124" s="17"/>
      <c r="G124" s="127"/>
      <c r="H124" s="17"/>
      <c r="I124" s="17"/>
      <c r="K124" s="127"/>
      <c r="L124" s="127"/>
      <c r="M124" s="127"/>
      <c r="N124" s="127"/>
      <c r="O124" s="204"/>
      <c r="P124" s="157"/>
    </row>
    <row r="125" spans="2:16" s="191" customFormat="1" ht="12.75">
      <c r="B125" s="156"/>
      <c r="C125" s="203"/>
      <c r="D125" s="196" t="str">
        <f>$D$45</f>
        <v>SQE responsabile:</v>
      </c>
      <c r="E125" s="17"/>
      <c r="F125" s="169">
        <f>SQE!J90</f>
        <v>0</v>
      </c>
      <c r="G125" s="127"/>
      <c r="H125" s="169">
        <f>SQE!N90</f>
        <v>0</v>
      </c>
      <c r="I125" s="17"/>
      <c r="J125" s="397">
        <f>SQE!P90</f>
        <v>0</v>
      </c>
      <c r="K125" s="398"/>
      <c r="L125" s="398"/>
      <c r="M125" s="398"/>
      <c r="N125" s="399"/>
      <c r="O125" s="204"/>
      <c r="P125" s="157"/>
    </row>
    <row r="126" spans="2:16" s="191" customFormat="1" ht="5.25" customHeight="1">
      <c r="B126" s="156"/>
      <c r="C126" s="203"/>
      <c r="D126" s="197"/>
      <c r="E126" s="17"/>
      <c r="F126" s="17"/>
      <c r="G126" s="127"/>
      <c r="H126" s="17"/>
      <c r="I126" s="17"/>
      <c r="J126" s="206"/>
      <c r="K126" s="207"/>
      <c r="L126" s="207"/>
      <c r="M126" s="207"/>
      <c r="N126" s="207"/>
      <c r="O126" s="204"/>
      <c r="P126" s="157"/>
    </row>
    <row r="127" spans="2:16" s="191" customFormat="1" ht="12.75">
      <c r="B127" s="156"/>
      <c r="C127" s="203"/>
      <c r="D127" s="196" t="str">
        <f>$D$46</f>
        <v>Referente Unità tecnica_1:</v>
      </c>
      <c r="E127" s="17"/>
      <c r="F127" s="169">
        <f>UT_1!$J$87</f>
        <v>0</v>
      </c>
      <c r="G127" s="127"/>
      <c r="H127" s="169">
        <f>UT_1!$N$87</f>
        <v>0</v>
      </c>
      <c r="I127" s="17"/>
      <c r="J127" s="397">
        <f>UT_1!$P$87</f>
        <v>0</v>
      </c>
      <c r="K127" s="398"/>
      <c r="L127" s="398"/>
      <c r="M127" s="398"/>
      <c r="N127" s="399"/>
      <c r="O127" s="204"/>
      <c r="P127" s="157"/>
    </row>
    <row r="128" spans="2:16" s="191" customFormat="1" ht="5.25" customHeight="1">
      <c r="B128" s="156"/>
      <c r="C128" s="203"/>
      <c r="D128" s="197"/>
      <c r="E128" s="17"/>
      <c r="F128" s="17"/>
      <c r="G128" s="127"/>
      <c r="H128" s="17"/>
      <c r="I128" s="17"/>
      <c r="J128" s="206"/>
      <c r="K128" s="207"/>
      <c r="L128" s="207"/>
      <c r="M128" s="207"/>
      <c r="N128" s="207"/>
      <c r="O128" s="204"/>
      <c r="P128" s="157"/>
    </row>
    <row r="129" spans="2:16" s="191" customFormat="1" ht="12.75">
      <c r="B129" s="156"/>
      <c r="C129" s="203"/>
      <c r="D129" s="196" t="str">
        <f>$D$47</f>
        <v>Referente Unità tecnica_2:</v>
      </c>
      <c r="E129" s="17"/>
      <c r="F129" s="169">
        <f>UT_2!$J$87</f>
        <v>0</v>
      </c>
      <c r="G129" s="127"/>
      <c r="H129" s="169">
        <f>UT_2!$N$87</f>
        <v>0</v>
      </c>
      <c r="I129" s="17"/>
      <c r="J129" s="397">
        <f>UT_2!$P$87</f>
        <v>0</v>
      </c>
      <c r="K129" s="398"/>
      <c r="L129" s="398"/>
      <c r="M129" s="398"/>
      <c r="N129" s="399"/>
      <c r="O129" s="204"/>
      <c r="P129" s="157"/>
    </row>
    <row r="130" spans="2:16" s="191" customFormat="1" ht="5.25" customHeight="1">
      <c r="B130" s="156"/>
      <c r="C130" s="203"/>
      <c r="D130" s="197"/>
      <c r="E130" s="17"/>
      <c r="F130" s="17"/>
      <c r="G130" s="127"/>
      <c r="H130" s="17"/>
      <c r="I130" s="17"/>
      <c r="J130" s="206"/>
      <c r="K130" s="207"/>
      <c r="L130" s="207"/>
      <c r="M130" s="207"/>
      <c r="N130" s="207"/>
      <c r="O130" s="204"/>
      <c r="P130" s="157"/>
    </row>
    <row r="131" spans="2:16" s="191" customFormat="1" ht="12.75">
      <c r="B131" s="156"/>
      <c r="C131" s="203"/>
      <c r="D131" s="196" t="str">
        <f>$D$48</f>
        <v>Referente Unità tecnica_3:</v>
      </c>
      <c r="E131" s="17"/>
      <c r="F131" s="169">
        <f>UT_3!$J$87</f>
        <v>0</v>
      </c>
      <c r="G131" s="127"/>
      <c r="H131" s="169">
        <f>UT_3!$N$87</f>
        <v>0</v>
      </c>
      <c r="I131" s="17"/>
      <c r="J131" s="397">
        <f>UT_3!$P$87</f>
        <v>0</v>
      </c>
      <c r="K131" s="398"/>
      <c r="L131" s="398"/>
      <c r="M131" s="398"/>
      <c r="N131" s="399"/>
      <c r="O131" s="204"/>
      <c r="P131" s="157"/>
    </row>
    <row r="132" spans="2:16" s="191" customFormat="1" ht="5.25" customHeight="1">
      <c r="B132" s="156"/>
      <c r="C132" s="203"/>
      <c r="D132" s="197"/>
      <c r="E132" s="17"/>
      <c r="F132" s="17"/>
      <c r="G132" s="127"/>
      <c r="H132" s="17"/>
      <c r="I132" s="17"/>
      <c r="J132" s="206"/>
      <c r="K132" s="207"/>
      <c r="L132" s="207"/>
      <c r="M132" s="207"/>
      <c r="N132" s="207"/>
      <c r="O132" s="204"/>
      <c r="P132" s="157"/>
    </row>
    <row r="133" spans="2:16" s="191" customFormat="1" ht="12.75">
      <c r="B133" s="156"/>
      <c r="C133" s="203"/>
      <c r="D133" s="196" t="str">
        <f>$D$49</f>
        <v>Referente Unità tecnica_4:</v>
      </c>
      <c r="E133" s="17"/>
      <c r="F133" s="169">
        <f>UT_4!$J$87</f>
        <v>0</v>
      </c>
      <c r="G133" s="127"/>
      <c r="H133" s="169">
        <f>UT_4!$N$87</f>
        <v>0</v>
      </c>
      <c r="I133" s="17"/>
      <c r="J133" s="397">
        <f>UT_4!$P$87</f>
        <v>0</v>
      </c>
      <c r="K133" s="398"/>
      <c r="L133" s="398"/>
      <c r="M133" s="398"/>
      <c r="N133" s="399"/>
      <c r="O133" s="204"/>
      <c r="P133" s="157"/>
    </row>
    <row r="134" spans="2:16" s="191" customFormat="1" ht="5.25" customHeight="1">
      <c r="B134" s="156"/>
      <c r="C134" s="203"/>
      <c r="D134" s="197"/>
      <c r="E134" s="17"/>
      <c r="F134" s="17"/>
      <c r="G134" s="127"/>
      <c r="H134" s="17"/>
      <c r="I134" s="17"/>
      <c r="J134" s="206"/>
      <c r="K134" s="207"/>
      <c r="L134" s="207"/>
      <c r="M134" s="207"/>
      <c r="N134" s="207"/>
      <c r="O134" s="204"/>
      <c r="P134" s="157"/>
    </row>
    <row r="135" spans="2:16" s="191" customFormat="1" ht="12.75">
      <c r="B135" s="156"/>
      <c r="C135" s="203"/>
      <c r="D135" s="196" t="str">
        <f>$D$50</f>
        <v>Referente Unità Tecnica_n:</v>
      </c>
      <c r="E135" s="17"/>
      <c r="F135" s="169">
        <f>UT_n!$J$86</f>
        <v>0</v>
      </c>
      <c r="G135" s="127"/>
      <c r="H135" s="169">
        <f>UT_n!$N$86</f>
        <v>0</v>
      </c>
      <c r="I135" s="17"/>
      <c r="J135" s="397">
        <f>UT_n!$P$86</f>
        <v>0</v>
      </c>
      <c r="K135" s="398"/>
      <c r="L135" s="398"/>
      <c r="M135" s="398"/>
      <c r="N135" s="399"/>
      <c r="O135" s="204"/>
      <c r="P135" s="157"/>
    </row>
    <row r="136" spans="2:16" s="191" customFormat="1" ht="5.25" customHeight="1">
      <c r="B136" s="156"/>
      <c r="C136" s="203"/>
      <c r="D136" s="197"/>
      <c r="E136" s="17"/>
      <c r="F136" s="17"/>
      <c r="G136" s="127"/>
      <c r="H136" s="17"/>
      <c r="I136" s="17"/>
      <c r="J136" s="206"/>
      <c r="K136" s="207"/>
      <c r="L136" s="207"/>
      <c r="M136" s="207"/>
      <c r="N136" s="207"/>
      <c r="O136" s="204"/>
      <c r="P136" s="157"/>
    </row>
    <row r="137" spans="2:16" s="191" customFormat="1" ht="12.75">
      <c r="B137" s="156"/>
      <c r="C137" s="203"/>
      <c r="D137" s="196" t="str">
        <f>$D$51</f>
        <v>Referente HSE:</v>
      </c>
      <c r="E137" s="17"/>
      <c r="F137" s="169">
        <f>HSE!$J$90</f>
        <v>0</v>
      </c>
      <c r="G137" s="127"/>
      <c r="H137" s="169">
        <f>HSE!$N$90</f>
        <v>0</v>
      </c>
      <c r="I137" s="17"/>
      <c r="J137" s="397">
        <f>HSE!$P$90</f>
        <v>0</v>
      </c>
      <c r="K137" s="398"/>
      <c r="L137" s="398"/>
      <c r="M137" s="398"/>
      <c r="N137" s="399"/>
      <c r="O137" s="204"/>
      <c r="P137" s="157"/>
    </row>
    <row r="138" spans="2:16" s="191" customFormat="1" ht="5.25" customHeight="1">
      <c r="B138" s="156"/>
      <c r="C138" s="203"/>
      <c r="D138" s="197"/>
      <c r="E138" s="17"/>
      <c r="F138" s="17"/>
      <c r="G138" s="127"/>
      <c r="H138" s="17"/>
      <c r="I138" s="17"/>
      <c r="J138" s="206"/>
      <c r="K138" s="207"/>
      <c r="L138" s="207"/>
      <c r="M138" s="207"/>
      <c r="N138" s="207"/>
      <c r="O138" s="204"/>
      <c r="P138" s="157"/>
    </row>
    <row r="139" spans="2:16" s="191" customFormat="1" ht="12.75">
      <c r="B139" s="156"/>
      <c r="C139" s="203"/>
      <c r="D139" s="196" t="str">
        <f>$D$52</f>
        <v>Referente Qualità:</v>
      </c>
      <c r="E139" s="17"/>
      <c r="F139" s="169">
        <f>Qual!$J$82</f>
        <v>0</v>
      </c>
      <c r="G139" s="127"/>
      <c r="H139" s="169">
        <f>Qual!$N$82</f>
        <v>0</v>
      </c>
      <c r="I139" s="17"/>
      <c r="J139" s="397">
        <f>Qual!$P$82</f>
        <v>0</v>
      </c>
      <c r="K139" s="398"/>
      <c r="L139" s="398"/>
      <c r="M139" s="398"/>
      <c r="N139" s="399"/>
      <c r="O139" s="204"/>
      <c r="P139" s="157"/>
    </row>
    <row r="140" spans="2:16" s="191" customFormat="1" ht="5.25" customHeight="1">
      <c r="B140" s="156"/>
      <c r="C140" s="203"/>
      <c r="D140" s="197"/>
      <c r="E140" s="17"/>
      <c r="F140" s="17"/>
      <c r="G140" s="127"/>
      <c r="H140" s="17"/>
      <c r="I140" s="17"/>
      <c r="J140" s="206"/>
      <c r="K140" s="207"/>
      <c r="L140" s="207"/>
      <c r="M140" s="207"/>
      <c r="N140" s="207"/>
      <c r="O140" s="204"/>
      <c r="P140" s="157"/>
    </row>
    <row r="141" spans="2:16" s="191" customFormat="1" ht="25.5">
      <c r="B141" s="156"/>
      <c r="C141" s="203"/>
      <c r="D141" s="196" t="str">
        <f>$D$53</f>
        <v>Referente Security:</v>
      </c>
      <c r="E141" s="17"/>
      <c r="F141" s="169">
        <f>Sec!J82</f>
        <v>0</v>
      </c>
      <c r="G141" s="127"/>
      <c r="H141" s="169">
        <f>Sec!N82</f>
        <v>0</v>
      </c>
      <c r="I141" s="17"/>
      <c r="J141" s="397">
        <f>Sec!P82</f>
        <v>0</v>
      </c>
      <c r="K141" s="398"/>
      <c r="L141" s="398"/>
      <c r="M141" s="398"/>
      <c r="N141" s="399"/>
      <c r="O141" s="204"/>
      <c r="P141" s="157"/>
    </row>
    <row r="142" spans="2:16" s="191" customFormat="1" ht="5.25" customHeight="1">
      <c r="B142" s="156"/>
      <c r="C142" s="20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04"/>
      <c r="P142" s="157"/>
    </row>
    <row r="143" spans="2:16" s="191" customFormat="1" ht="12.75">
      <c r="B143" s="156"/>
      <c r="C143" s="20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204"/>
      <c r="P143" s="157"/>
    </row>
    <row r="144" spans="2:16" s="191" customFormat="1" ht="25.5">
      <c r="B144" s="156"/>
      <c r="C144" s="203"/>
      <c r="D144" s="168" t="s">
        <v>135</v>
      </c>
      <c r="E144" s="17"/>
      <c r="F144" s="408"/>
      <c r="G144" s="409"/>
      <c r="H144" s="410"/>
      <c r="I144" s="17"/>
      <c r="J144" s="168" t="s">
        <v>129</v>
      </c>
      <c r="K144" s="17"/>
      <c r="L144" s="17"/>
      <c r="M144" s="17"/>
      <c r="N144" s="104"/>
      <c r="O144" s="204"/>
      <c r="P144" s="157"/>
    </row>
    <row r="145" spans="2:16" s="191" customFormat="1" ht="12.75">
      <c r="B145" s="156"/>
      <c r="C145" s="203"/>
      <c r="D145" s="17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04"/>
      <c r="P145" s="157"/>
    </row>
    <row r="146" spans="2:16" s="191" customFormat="1" ht="12.75">
      <c r="B146" s="156"/>
      <c r="C146" s="203"/>
      <c r="D146" s="208" t="s">
        <v>128</v>
      </c>
      <c r="E146" s="17"/>
      <c r="F146" s="411"/>
      <c r="G146" s="412"/>
      <c r="H146" s="412"/>
      <c r="I146" s="412"/>
      <c r="J146" s="412"/>
      <c r="K146" s="412"/>
      <c r="L146" s="412"/>
      <c r="M146" s="412"/>
      <c r="N146" s="413"/>
      <c r="O146" s="204"/>
      <c r="P146" s="157"/>
    </row>
    <row r="147" spans="2:16" s="191" customFormat="1" ht="12.75">
      <c r="B147" s="156"/>
      <c r="C147" s="203"/>
      <c r="D147" s="17"/>
      <c r="E147" s="17"/>
      <c r="F147" s="414"/>
      <c r="G147" s="415"/>
      <c r="H147" s="415"/>
      <c r="I147" s="415"/>
      <c r="J147" s="415"/>
      <c r="K147" s="415"/>
      <c r="L147" s="415"/>
      <c r="M147" s="415"/>
      <c r="N147" s="416"/>
      <c r="O147" s="204"/>
      <c r="P147" s="157"/>
    </row>
    <row r="148" spans="2:16" s="191" customFormat="1" ht="12.75">
      <c r="B148" s="156"/>
      <c r="C148" s="209"/>
      <c r="D148" s="210"/>
      <c r="E148" s="210"/>
      <c r="F148" s="211"/>
      <c r="G148" s="211"/>
      <c r="H148" s="211"/>
      <c r="I148" s="211"/>
      <c r="J148" s="211"/>
      <c r="K148" s="211"/>
      <c r="L148" s="211"/>
      <c r="M148" s="211"/>
      <c r="N148" s="211"/>
      <c r="O148" s="212"/>
      <c r="P148" s="157"/>
    </row>
    <row r="149" spans="2:16" s="191" customFormat="1" ht="12.75">
      <c r="B149" s="156"/>
      <c r="C149" s="17"/>
      <c r="D149" s="17"/>
      <c r="E149" s="17"/>
      <c r="F149" s="158"/>
      <c r="G149" s="158"/>
      <c r="H149" s="158"/>
      <c r="I149" s="158"/>
      <c r="J149" s="158"/>
      <c r="K149" s="158"/>
      <c r="L149" s="158"/>
      <c r="M149" s="158"/>
      <c r="N149" s="158"/>
      <c r="O149" s="17"/>
      <c r="P149" s="157"/>
    </row>
    <row r="150" spans="2:16" s="191" customFormat="1" ht="12.75">
      <c r="B150" s="156"/>
      <c r="C150" s="213"/>
      <c r="D150" s="214"/>
      <c r="E150" s="214"/>
      <c r="F150" s="215"/>
      <c r="G150" s="215"/>
      <c r="H150" s="215"/>
      <c r="I150" s="215"/>
      <c r="J150" s="215"/>
      <c r="K150" s="215"/>
      <c r="L150" s="215"/>
      <c r="M150" s="215"/>
      <c r="N150" s="215"/>
      <c r="O150" s="216"/>
      <c r="P150" s="157"/>
    </row>
    <row r="151" spans="2:16" ht="12.75">
      <c r="B151" s="156"/>
      <c r="C151" s="166"/>
      <c r="D151" s="367" t="str">
        <f>CONCATENATE("Proposta di qualifica Gruppo Merce: ",$D$155," - ",$F$155)</f>
        <v>Proposta di qualifica Gruppo Merce: 0 - 0</v>
      </c>
      <c r="E151" s="368"/>
      <c r="F151" s="368"/>
      <c r="G151" s="368"/>
      <c r="H151" s="368"/>
      <c r="I151" s="368"/>
      <c r="J151" s="368"/>
      <c r="K151" s="368"/>
      <c r="L151" s="368"/>
      <c r="M151" s="368"/>
      <c r="N151" s="369"/>
      <c r="O151" s="167"/>
      <c r="P151" s="157"/>
    </row>
    <row r="152" spans="2:16" s="191" customFormat="1" ht="12.75">
      <c r="B152" s="156"/>
      <c r="C152" s="203"/>
      <c r="D152" s="17"/>
      <c r="E152" s="17"/>
      <c r="F152" s="158"/>
      <c r="G152" s="158"/>
      <c r="H152" s="158"/>
      <c r="I152" s="158"/>
      <c r="J152" s="158"/>
      <c r="K152" s="158"/>
      <c r="L152" s="158"/>
      <c r="M152" s="158"/>
      <c r="N152" s="158"/>
      <c r="O152" s="204"/>
      <c r="P152" s="157"/>
    </row>
    <row r="153" spans="2:16" ht="12.75">
      <c r="B153" s="156"/>
      <c r="C153" s="166"/>
      <c r="D153" s="178" t="s">
        <v>4</v>
      </c>
      <c r="E153" s="158"/>
      <c r="F153" s="178" t="s">
        <v>43</v>
      </c>
      <c r="G153" s="178"/>
      <c r="H153" s="178" t="s">
        <v>68</v>
      </c>
      <c r="I153" s="158"/>
      <c r="J153" s="178" t="s">
        <v>69</v>
      </c>
      <c r="L153" s="178" t="s">
        <v>195</v>
      </c>
      <c r="M153" s="178"/>
      <c r="N153" s="178" t="s">
        <v>246</v>
      </c>
      <c r="O153" s="167"/>
      <c r="P153" s="157"/>
    </row>
    <row r="154" spans="2:16" ht="5.25" customHeight="1">
      <c r="B154" s="156"/>
      <c r="C154" s="166"/>
      <c r="D154" s="160"/>
      <c r="E154" s="160"/>
      <c r="F154" s="160"/>
      <c r="G154" s="178"/>
      <c r="H154" s="176"/>
      <c r="I154" s="160"/>
      <c r="O154" s="167"/>
      <c r="P154" s="157"/>
    </row>
    <row r="155" spans="2:16" ht="12.75">
      <c r="B155" s="156"/>
      <c r="C155" s="166"/>
      <c r="D155" s="199">
        <f>HLOOKUP(D153,'ID-forn_proc'!$D$55:$D$61,4,FALSE)</f>
        <v>0</v>
      </c>
      <c r="E155" s="200"/>
      <c r="F155" s="201">
        <f>HLOOKUP(F153,'ID-forn_proc'!$F$55:$F$61,4,FALSE)</f>
        <v>0</v>
      </c>
      <c r="G155" s="202"/>
      <c r="H155" s="199">
        <f>HLOOKUP(H153,'ID-forn_proc'!$H$55:$H$61,4,FALSE)</f>
        <v>0</v>
      </c>
      <c r="I155" s="200"/>
      <c r="J155" s="199">
        <f>HLOOKUP(J153,'ID-forn_proc'!$J$55:$J$61,4,FALSE)</f>
        <v>0</v>
      </c>
      <c r="K155" s="152"/>
      <c r="L155" s="199">
        <f>HLOOKUP(L153,'ID-forn_proc'!$L$55:$L$61,4,FALSE)</f>
        <v>0</v>
      </c>
      <c r="M155" s="152"/>
      <c r="N155" s="199">
        <f>HLOOKUP(N153,'ID-forn_proc'!$N$55:$N$61,4,FALSE)</f>
        <v>0</v>
      </c>
      <c r="O155" s="167"/>
      <c r="P155" s="157"/>
    </row>
    <row r="156" spans="2:16" ht="12.75">
      <c r="B156" s="156"/>
      <c r="C156" s="16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67"/>
      <c r="P156" s="157"/>
    </row>
    <row r="157" spans="2:16" s="191" customFormat="1" ht="12.75">
      <c r="B157" s="156"/>
      <c r="C157" s="203"/>
      <c r="D157" s="200"/>
      <c r="E157" s="17"/>
      <c r="F157" s="205" t="s">
        <v>133</v>
      </c>
      <c r="G157" s="127"/>
      <c r="H157" s="205" t="s">
        <v>134</v>
      </c>
      <c r="I157" s="17"/>
      <c r="J157" s="403" t="s">
        <v>128</v>
      </c>
      <c r="K157" s="403"/>
      <c r="L157" s="403"/>
      <c r="M157" s="403"/>
      <c r="N157" s="403"/>
      <c r="O157" s="204"/>
      <c r="P157" s="157"/>
    </row>
    <row r="158" spans="2:16" s="191" customFormat="1" ht="6" customHeight="1">
      <c r="B158" s="156"/>
      <c r="C158" s="203"/>
      <c r="D158" s="17"/>
      <c r="E158" s="17"/>
      <c r="F158" s="17"/>
      <c r="G158" s="127"/>
      <c r="H158" s="17"/>
      <c r="I158" s="17"/>
      <c r="J158" s="17"/>
      <c r="K158" s="127"/>
      <c r="L158" s="127"/>
      <c r="M158" s="127"/>
      <c r="N158" s="127"/>
      <c r="O158" s="204"/>
      <c r="P158" s="157"/>
    </row>
    <row r="159" spans="2:16" s="191" customFormat="1" ht="12.75">
      <c r="B159" s="156"/>
      <c r="C159" s="203"/>
      <c r="D159" s="196" t="str">
        <f>$D$45</f>
        <v>SQE responsabile:</v>
      </c>
      <c r="E159" s="17"/>
      <c r="F159" s="169">
        <f>SQE!J91</f>
        <v>0</v>
      </c>
      <c r="G159" s="127"/>
      <c r="H159" s="169">
        <f>SQE!N91</f>
        <v>0</v>
      </c>
      <c r="I159" s="17"/>
      <c r="J159" s="397">
        <f>SQE!P91</f>
        <v>0</v>
      </c>
      <c r="K159" s="398"/>
      <c r="L159" s="398"/>
      <c r="M159" s="398"/>
      <c r="N159" s="399"/>
      <c r="O159" s="204"/>
      <c r="P159" s="157"/>
    </row>
    <row r="160" spans="2:16" s="191" customFormat="1" ht="5.25" customHeight="1">
      <c r="B160" s="156"/>
      <c r="C160" s="203"/>
      <c r="D160" s="197"/>
      <c r="E160" s="17"/>
      <c r="F160" s="17"/>
      <c r="G160" s="127"/>
      <c r="H160" s="17"/>
      <c r="I160" s="17"/>
      <c r="J160" s="206"/>
      <c r="K160" s="207"/>
      <c r="L160" s="207"/>
      <c r="M160" s="207"/>
      <c r="N160" s="207"/>
      <c r="O160" s="204"/>
      <c r="P160" s="157"/>
    </row>
    <row r="161" spans="2:16" s="191" customFormat="1" ht="12.75">
      <c r="B161" s="156"/>
      <c r="C161" s="203"/>
      <c r="D161" s="196" t="str">
        <f>$D$46</f>
        <v>Referente Unità tecnica_1:</v>
      </c>
      <c r="E161" s="17"/>
      <c r="F161" s="169">
        <f>UT_1!$J$88</f>
        <v>0</v>
      </c>
      <c r="G161" s="127"/>
      <c r="H161" s="169">
        <f>UT_1!$N$88</f>
        <v>0</v>
      </c>
      <c r="I161" s="17"/>
      <c r="J161" s="397">
        <f>UT_1!$P$88</f>
        <v>0</v>
      </c>
      <c r="K161" s="398"/>
      <c r="L161" s="398"/>
      <c r="M161" s="398"/>
      <c r="N161" s="399"/>
      <c r="O161" s="204"/>
      <c r="P161" s="157"/>
    </row>
    <row r="162" spans="2:16" s="191" customFormat="1" ht="5.25" customHeight="1">
      <c r="B162" s="156"/>
      <c r="C162" s="203"/>
      <c r="D162" s="197"/>
      <c r="E162" s="17"/>
      <c r="F162" s="17"/>
      <c r="G162" s="127"/>
      <c r="H162" s="17"/>
      <c r="I162" s="17"/>
      <c r="J162" s="206"/>
      <c r="K162" s="207"/>
      <c r="L162" s="207"/>
      <c r="M162" s="207"/>
      <c r="N162" s="207"/>
      <c r="O162" s="204"/>
      <c r="P162" s="157"/>
    </row>
    <row r="163" spans="2:16" s="191" customFormat="1" ht="12.75">
      <c r="B163" s="156"/>
      <c r="C163" s="203"/>
      <c r="D163" s="196" t="str">
        <f>$D$47</f>
        <v>Referente Unità tecnica_2:</v>
      </c>
      <c r="E163" s="17"/>
      <c r="F163" s="169">
        <f>UT_2!$J$88</f>
        <v>0</v>
      </c>
      <c r="G163" s="127"/>
      <c r="H163" s="169">
        <f>UT_2!$N$88</f>
        <v>0</v>
      </c>
      <c r="I163" s="17"/>
      <c r="J163" s="397">
        <f>UT_2!$P$88</f>
        <v>0</v>
      </c>
      <c r="K163" s="398"/>
      <c r="L163" s="398"/>
      <c r="M163" s="398"/>
      <c r="N163" s="399"/>
      <c r="O163" s="204"/>
      <c r="P163" s="157"/>
    </row>
    <row r="164" spans="2:16" s="191" customFormat="1" ht="5.25" customHeight="1">
      <c r="B164" s="156"/>
      <c r="C164" s="203"/>
      <c r="D164" s="197"/>
      <c r="E164" s="17"/>
      <c r="F164" s="17"/>
      <c r="G164" s="127"/>
      <c r="H164" s="17"/>
      <c r="I164" s="17"/>
      <c r="J164" s="206"/>
      <c r="K164" s="207"/>
      <c r="L164" s="207"/>
      <c r="M164" s="207"/>
      <c r="N164" s="207"/>
      <c r="O164" s="204"/>
      <c r="P164" s="157"/>
    </row>
    <row r="165" spans="2:16" s="191" customFormat="1" ht="12.75">
      <c r="B165" s="156"/>
      <c r="C165" s="203"/>
      <c r="D165" s="196" t="str">
        <f>$D$48</f>
        <v>Referente Unità tecnica_3:</v>
      </c>
      <c r="E165" s="17"/>
      <c r="F165" s="169">
        <f>UT_3!$J$88</f>
        <v>0</v>
      </c>
      <c r="G165" s="127"/>
      <c r="H165" s="169">
        <f>UT_3!$N$88</f>
        <v>0</v>
      </c>
      <c r="I165" s="17"/>
      <c r="J165" s="397">
        <f>UT_3!$P$88</f>
        <v>0</v>
      </c>
      <c r="K165" s="398"/>
      <c r="L165" s="398"/>
      <c r="M165" s="398"/>
      <c r="N165" s="399"/>
      <c r="O165" s="204"/>
      <c r="P165" s="157"/>
    </row>
    <row r="166" spans="2:16" s="191" customFormat="1" ht="5.25" customHeight="1">
      <c r="B166" s="156"/>
      <c r="C166" s="203"/>
      <c r="D166" s="197"/>
      <c r="E166" s="17"/>
      <c r="F166" s="17"/>
      <c r="G166" s="127"/>
      <c r="H166" s="17"/>
      <c r="I166" s="17"/>
      <c r="J166" s="206"/>
      <c r="K166" s="207"/>
      <c r="L166" s="207"/>
      <c r="M166" s="207"/>
      <c r="N166" s="207"/>
      <c r="O166" s="204"/>
      <c r="P166" s="157"/>
    </row>
    <row r="167" spans="2:16" s="191" customFormat="1" ht="12.75">
      <c r="B167" s="156"/>
      <c r="C167" s="203"/>
      <c r="D167" s="196" t="str">
        <f>$D$49</f>
        <v>Referente Unità tecnica_4:</v>
      </c>
      <c r="E167" s="17"/>
      <c r="F167" s="169">
        <f>UT_4!$J$88</f>
        <v>0</v>
      </c>
      <c r="G167" s="127"/>
      <c r="H167" s="169">
        <f>UT_4!$N$88</f>
        <v>0</v>
      </c>
      <c r="I167" s="17"/>
      <c r="J167" s="397">
        <f>UT_4!$P$88</f>
        <v>0</v>
      </c>
      <c r="K167" s="398"/>
      <c r="L167" s="398"/>
      <c r="M167" s="398"/>
      <c r="N167" s="399"/>
      <c r="O167" s="204"/>
      <c r="P167" s="157"/>
    </row>
    <row r="168" spans="2:16" s="191" customFormat="1" ht="5.25" customHeight="1">
      <c r="B168" s="156"/>
      <c r="C168" s="203"/>
      <c r="D168" s="197"/>
      <c r="E168" s="17"/>
      <c r="F168" s="17"/>
      <c r="G168" s="127"/>
      <c r="H168" s="17"/>
      <c r="I168" s="17"/>
      <c r="J168" s="206"/>
      <c r="K168" s="207"/>
      <c r="L168" s="207"/>
      <c r="M168" s="207"/>
      <c r="N168" s="207"/>
      <c r="O168" s="204"/>
      <c r="P168" s="157"/>
    </row>
    <row r="169" spans="2:16" s="191" customFormat="1" ht="12.75">
      <c r="B169" s="156"/>
      <c r="C169" s="203"/>
      <c r="D169" s="196" t="str">
        <f>$D$50</f>
        <v>Referente Unità Tecnica_n:</v>
      </c>
      <c r="E169" s="17"/>
      <c r="F169" s="169">
        <f>UT_n!$J$87</f>
        <v>0</v>
      </c>
      <c r="G169" s="127"/>
      <c r="H169" s="169">
        <f>UT_n!$N$87</f>
        <v>0</v>
      </c>
      <c r="I169" s="17"/>
      <c r="J169" s="397">
        <f>UT_n!$P$87</f>
        <v>0</v>
      </c>
      <c r="K169" s="398"/>
      <c r="L169" s="398"/>
      <c r="M169" s="398"/>
      <c r="N169" s="399"/>
      <c r="O169" s="204"/>
      <c r="P169" s="157"/>
    </row>
    <row r="170" spans="2:16" s="191" customFormat="1" ht="5.25" customHeight="1">
      <c r="B170" s="156"/>
      <c r="C170" s="203"/>
      <c r="D170" s="197"/>
      <c r="E170" s="17"/>
      <c r="F170" s="17"/>
      <c r="G170" s="127"/>
      <c r="H170" s="17"/>
      <c r="I170" s="17"/>
      <c r="J170" s="206"/>
      <c r="K170" s="207"/>
      <c r="L170" s="207"/>
      <c r="M170" s="207"/>
      <c r="N170" s="207"/>
      <c r="O170" s="204"/>
      <c r="P170" s="157"/>
    </row>
    <row r="171" spans="2:16" s="191" customFormat="1" ht="12.75">
      <c r="B171" s="156"/>
      <c r="C171" s="203"/>
      <c r="D171" s="196" t="str">
        <f>$D$51</f>
        <v>Referente HSE:</v>
      </c>
      <c r="E171" s="17"/>
      <c r="F171" s="169">
        <f>HSE!$J$91</f>
        <v>0</v>
      </c>
      <c r="G171" s="127"/>
      <c r="H171" s="169">
        <f>HSE!$N$91</f>
        <v>0</v>
      </c>
      <c r="I171" s="17"/>
      <c r="J171" s="397">
        <f>HSE!$P$91</f>
        <v>0</v>
      </c>
      <c r="K171" s="398"/>
      <c r="L171" s="398"/>
      <c r="M171" s="398"/>
      <c r="N171" s="399"/>
      <c r="O171" s="204"/>
      <c r="P171" s="157"/>
    </row>
    <row r="172" spans="2:16" s="191" customFormat="1" ht="5.25" customHeight="1">
      <c r="B172" s="156"/>
      <c r="C172" s="203"/>
      <c r="D172" s="197"/>
      <c r="E172" s="17"/>
      <c r="F172" s="17"/>
      <c r="G172" s="127"/>
      <c r="H172" s="17"/>
      <c r="I172" s="17"/>
      <c r="J172" s="206"/>
      <c r="K172" s="207"/>
      <c r="L172" s="207"/>
      <c r="M172" s="207"/>
      <c r="N172" s="207"/>
      <c r="O172" s="204"/>
      <c r="P172" s="157"/>
    </row>
    <row r="173" spans="2:16" s="191" customFormat="1" ht="12.75">
      <c r="B173" s="156"/>
      <c r="C173" s="203"/>
      <c r="D173" s="196" t="str">
        <f>$D$52</f>
        <v>Referente Qualità:</v>
      </c>
      <c r="E173" s="17"/>
      <c r="F173" s="169">
        <f>Qual!$J$83</f>
        <v>0</v>
      </c>
      <c r="G173" s="127"/>
      <c r="H173" s="169">
        <f>Qual!$N$83</f>
        <v>0</v>
      </c>
      <c r="I173" s="17"/>
      <c r="J173" s="397">
        <f>Qual!$P$83</f>
        <v>0</v>
      </c>
      <c r="K173" s="398"/>
      <c r="L173" s="398"/>
      <c r="M173" s="398"/>
      <c r="N173" s="399"/>
      <c r="O173" s="204"/>
      <c r="P173" s="157"/>
    </row>
    <row r="174" spans="2:16" s="191" customFormat="1" ht="5.25" customHeight="1">
      <c r="B174" s="156"/>
      <c r="C174" s="203"/>
      <c r="D174" s="197"/>
      <c r="E174" s="17"/>
      <c r="F174" s="17"/>
      <c r="G174" s="127"/>
      <c r="H174" s="17"/>
      <c r="I174" s="17"/>
      <c r="J174" s="206"/>
      <c r="K174" s="207"/>
      <c r="L174" s="207"/>
      <c r="M174" s="207"/>
      <c r="N174" s="207"/>
      <c r="O174" s="204"/>
      <c r="P174" s="157"/>
    </row>
    <row r="175" spans="2:16" s="191" customFormat="1" ht="12.75">
      <c r="B175" s="156"/>
      <c r="C175" s="203"/>
      <c r="D175" s="196" t="str">
        <f>$D$53</f>
        <v>Referente Security:</v>
      </c>
      <c r="E175" s="17"/>
      <c r="F175" s="169">
        <f>Sec!$J$83</f>
        <v>0</v>
      </c>
      <c r="G175" s="127"/>
      <c r="H175" s="169">
        <f>Sec!$N$83</f>
        <v>0</v>
      </c>
      <c r="I175" s="17"/>
      <c r="J175" s="397">
        <f>Sec!$P$83</f>
        <v>0</v>
      </c>
      <c r="K175" s="398"/>
      <c r="L175" s="398"/>
      <c r="M175" s="398"/>
      <c r="N175" s="399"/>
      <c r="O175" s="204"/>
      <c r="P175" s="157"/>
    </row>
    <row r="176" spans="2:16" s="191" customFormat="1" ht="5.25" customHeight="1">
      <c r="B176" s="156"/>
      <c r="C176" s="20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204"/>
      <c r="P176" s="157"/>
    </row>
    <row r="177" spans="2:16" s="191" customFormat="1" ht="12.75">
      <c r="B177" s="156"/>
      <c r="C177" s="20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204"/>
      <c r="P177" s="157"/>
    </row>
    <row r="178" spans="2:16" s="191" customFormat="1" ht="25.5">
      <c r="B178" s="156"/>
      <c r="C178" s="203"/>
      <c r="D178" s="168" t="s">
        <v>135</v>
      </c>
      <c r="E178" s="17"/>
      <c r="F178" s="408"/>
      <c r="G178" s="409"/>
      <c r="H178" s="410"/>
      <c r="I178" s="17"/>
      <c r="J178" s="168" t="s">
        <v>129</v>
      </c>
      <c r="K178" s="17"/>
      <c r="L178" s="17"/>
      <c r="M178" s="17"/>
      <c r="N178" s="104"/>
      <c r="O178" s="204"/>
      <c r="P178" s="157"/>
    </row>
    <row r="179" spans="2:16" s="191" customFormat="1" ht="12.75">
      <c r="B179" s="156"/>
      <c r="C179" s="203"/>
      <c r="D179" s="17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204"/>
      <c r="P179" s="157"/>
    </row>
    <row r="180" spans="2:16" s="191" customFormat="1" ht="12.75">
      <c r="B180" s="156"/>
      <c r="C180" s="203"/>
      <c r="D180" s="208" t="s">
        <v>128</v>
      </c>
      <c r="E180" s="17"/>
      <c r="F180" s="411"/>
      <c r="G180" s="412"/>
      <c r="H180" s="412"/>
      <c r="I180" s="412"/>
      <c r="J180" s="412"/>
      <c r="K180" s="412"/>
      <c r="L180" s="412"/>
      <c r="M180" s="412"/>
      <c r="N180" s="413"/>
      <c r="O180" s="204"/>
      <c r="P180" s="157"/>
    </row>
    <row r="181" spans="2:16" s="191" customFormat="1" ht="12.75">
      <c r="B181" s="156"/>
      <c r="C181" s="203"/>
      <c r="D181" s="17"/>
      <c r="E181" s="17"/>
      <c r="F181" s="414"/>
      <c r="G181" s="415"/>
      <c r="H181" s="415"/>
      <c r="I181" s="415"/>
      <c r="J181" s="415"/>
      <c r="K181" s="415"/>
      <c r="L181" s="415"/>
      <c r="M181" s="415"/>
      <c r="N181" s="416"/>
      <c r="O181" s="204"/>
      <c r="P181" s="157"/>
    </row>
    <row r="182" spans="2:16" s="191" customFormat="1" ht="12.75">
      <c r="B182" s="156"/>
      <c r="C182" s="209"/>
      <c r="D182" s="210"/>
      <c r="E182" s="210"/>
      <c r="F182" s="211"/>
      <c r="G182" s="211"/>
      <c r="H182" s="211"/>
      <c r="I182" s="211"/>
      <c r="J182" s="211"/>
      <c r="K182" s="211"/>
      <c r="L182" s="211"/>
      <c r="M182" s="211"/>
      <c r="N182" s="211"/>
      <c r="O182" s="212"/>
      <c r="P182" s="157"/>
    </row>
    <row r="183" spans="2:16" ht="12.75">
      <c r="B183" s="156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76"/>
      <c r="P183" s="157"/>
    </row>
    <row r="184" spans="2:16" s="191" customFormat="1" ht="12.75">
      <c r="B184" s="156"/>
      <c r="C184" s="213"/>
      <c r="D184" s="214"/>
      <c r="E184" s="214"/>
      <c r="F184" s="215"/>
      <c r="G184" s="215"/>
      <c r="H184" s="215"/>
      <c r="I184" s="215"/>
      <c r="J184" s="215"/>
      <c r="K184" s="215"/>
      <c r="L184" s="215"/>
      <c r="M184" s="215"/>
      <c r="N184" s="215"/>
      <c r="O184" s="216"/>
      <c r="P184" s="157"/>
    </row>
    <row r="185" spans="2:16" ht="12.75">
      <c r="B185" s="156"/>
      <c r="C185" s="166"/>
      <c r="D185" s="367" t="str">
        <f>CONCATENATE("Proposta di qualifica Gruppo Merce: ",$D$189," - ",$F$189)</f>
        <v>Proposta di qualifica Gruppo Merce: 0 - 0</v>
      </c>
      <c r="E185" s="368"/>
      <c r="F185" s="368"/>
      <c r="G185" s="368"/>
      <c r="H185" s="368"/>
      <c r="I185" s="368"/>
      <c r="J185" s="368"/>
      <c r="K185" s="368"/>
      <c r="L185" s="368"/>
      <c r="M185" s="368"/>
      <c r="N185" s="369"/>
      <c r="O185" s="167"/>
      <c r="P185" s="157"/>
    </row>
    <row r="186" spans="2:16" s="191" customFormat="1" ht="12.75">
      <c r="B186" s="156"/>
      <c r="C186" s="203"/>
      <c r="D186" s="17"/>
      <c r="E186" s="17"/>
      <c r="F186" s="158"/>
      <c r="G186" s="158"/>
      <c r="H186" s="158"/>
      <c r="I186" s="158"/>
      <c r="J186" s="158"/>
      <c r="K186" s="158"/>
      <c r="L186" s="158"/>
      <c r="M186" s="158"/>
      <c r="N186" s="158"/>
      <c r="O186" s="204"/>
      <c r="P186" s="157"/>
    </row>
    <row r="187" spans="2:16" ht="12.75">
      <c r="B187" s="156"/>
      <c r="C187" s="166"/>
      <c r="D187" s="178" t="s">
        <v>4</v>
      </c>
      <c r="E187" s="158"/>
      <c r="F187" s="178" t="s">
        <v>43</v>
      </c>
      <c r="G187" s="178"/>
      <c r="H187" s="178" t="s">
        <v>68</v>
      </c>
      <c r="I187" s="158"/>
      <c r="J187" s="178" t="s">
        <v>69</v>
      </c>
      <c r="L187" s="178" t="s">
        <v>195</v>
      </c>
      <c r="M187" s="178"/>
      <c r="N187" s="178" t="s">
        <v>246</v>
      </c>
      <c r="O187" s="167"/>
      <c r="P187" s="157"/>
    </row>
    <row r="188" spans="2:16" ht="5.25" customHeight="1">
      <c r="B188" s="156"/>
      <c r="C188" s="166"/>
      <c r="D188" s="160"/>
      <c r="E188" s="160"/>
      <c r="F188" s="160"/>
      <c r="G188" s="178"/>
      <c r="H188" s="176"/>
      <c r="I188" s="160"/>
      <c r="O188" s="167"/>
      <c r="P188" s="157"/>
    </row>
    <row r="189" spans="2:16" ht="12.75">
      <c r="B189" s="156"/>
      <c r="C189" s="166"/>
      <c r="D189" s="199">
        <f>HLOOKUP(D187,'ID-forn_proc'!$D$55:$D$61,5,FALSE)</f>
        <v>0</v>
      </c>
      <c r="E189" s="200"/>
      <c r="F189" s="201">
        <f>HLOOKUP(F187,'ID-forn_proc'!$F$55:$F$61,5,FALSE)</f>
        <v>0</v>
      </c>
      <c r="G189" s="202"/>
      <c r="H189" s="199">
        <f>HLOOKUP(H187,'ID-forn_proc'!$H$55:$H$61,5,FALSE)</f>
        <v>0</v>
      </c>
      <c r="I189" s="200"/>
      <c r="J189" s="199">
        <f>HLOOKUP(J187,'ID-forn_proc'!$J$55:$J$61,5,FALSE)</f>
        <v>0</v>
      </c>
      <c r="K189" s="152"/>
      <c r="L189" s="199">
        <f>HLOOKUP(L187,'ID-forn_proc'!$L$55:$L$61,5,FALSE)</f>
        <v>0</v>
      </c>
      <c r="M189" s="152"/>
      <c r="N189" s="199">
        <f>HLOOKUP(N187,'ID-forn_proc'!$N$55:$N$61,5,FALSE)</f>
        <v>0</v>
      </c>
      <c r="O189" s="167"/>
      <c r="P189" s="157"/>
    </row>
    <row r="190" spans="2:16" ht="12.75">
      <c r="B190" s="156"/>
      <c r="C190" s="16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67"/>
      <c r="P190" s="157"/>
    </row>
    <row r="191" spans="2:16" s="191" customFormat="1" ht="12.75">
      <c r="B191" s="156"/>
      <c r="C191" s="203"/>
      <c r="D191" s="200"/>
      <c r="E191" s="17"/>
      <c r="F191" s="205" t="s">
        <v>133</v>
      </c>
      <c r="G191" s="127"/>
      <c r="H191" s="205" t="s">
        <v>134</v>
      </c>
      <c r="I191" s="17"/>
      <c r="J191" s="403" t="s">
        <v>128</v>
      </c>
      <c r="K191" s="403"/>
      <c r="L191" s="403"/>
      <c r="M191" s="403"/>
      <c r="N191" s="403"/>
      <c r="O191" s="204"/>
      <c r="P191" s="157"/>
    </row>
    <row r="192" spans="2:16" s="191" customFormat="1" ht="6" customHeight="1">
      <c r="B192" s="156"/>
      <c r="C192" s="203"/>
      <c r="D192" s="17"/>
      <c r="E192" s="17"/>
      <c r="F192" s="17"/>
      <c r="G192" s="127"/>
      <c r="H192" s="17"/>
      <c r="I192" s="17"/>
      <c r="J192" s="17"/>
      <c r="K192" s="127"/>
      <c r="L192" s="127"/>
      <c r="M192" s="127"/>
      <c r="N192" s="127"/>
      <c r="O192" s="204"/>
      <c r="P192" s="157"/>
    </row>
    <row r="193" spans="2:16" s="191" customFormat="1" ht="12.75">
      <c r="B193" s="156"/>
      <c r="C193" s="203"/>
      <c r="D193" s="196" t="str">
        <f>$D$45</f>
        <v>SQE responsabile:</v>
      </c>
      <c r="E193" s="17"/>
      <c r="F193" s="169">
        <f>SQE!J92</f>
        <v>0</v>
      </c>
      <c r="G193" s="127"/>
      <c r="H193" s="169">
        <f>SQE!N92</f>
        <v>0</v>
      </c>
      <c r="I193" s="17"/>
      <c r="J193" s="397">
        <f>SQE!P92</f>
        <v>0</v>
      </c>
      <c r="K193" s="398"/>
      <c r="L193" s="398"/>
      <c r="M193" s="398"/>
      <c r="N193" s="399"/>
      <c r="O193" s="204"/>
      <c r="P193" s="157"/>
    </row>
    <row r="194" spans="2:16" s="191" customFormat="1" ht="5.25" customHeight="1">
      <c r="B194" s="156"/>
      <c r="C194" s="203"/>
      <c r="D194" s="197"/>
      <c r="E194" s="17"/>
      <c r="F194" s="17"/>
      <c r="G194" s="127"/>
      <c r="H194" s="17"/>
      <c r="I194" s="17"/>
      <c r="J194" s="206"/>
      <c r="K194" s="207"/>
      <c r="L194" s="207"/>
      <c r="M194" s="207"/>
      <c r="N194" s="207"/>
      <c r="O194" s="204"/>
      <c r="P194" s="157"/>
    </row>
    <row r="195" spans="2:16" s="191" customFormat="1" ht="12.75">
      <c r="B195" s="156"/>
      <c r="C195" s="203"/>
      <c r="D195" s="196" t="str">
        <f>$D$46</f>
        <v>Referente Unità tecnica_1:</v>
      </c>
      <c r="E195" s="17"/>
      <c r="F195" s="169">
        <f>UT_1!$J$89</f>
        <v>0</v>
      </c>
      <c r="G195" s="127"/>
      <c r="H195" s="169">
        <f>UT_1!$N$89</f>
        <v>0</v>
      </c>
      <c r="I195" s="17"/>
      <c r="J195" s="397">
        <f>UT_1!$P$89</f>
        <v>0</v>
      </c>
      <c r="K195" s="398"/>
      <c r="L195" s="398"/>
      <c r="M195" s="398"/>
      <c r="N195" s="399"/>
      <c r="O195" s="204"/>
      <c r="P195" s="157"/>
    </row>
    <row r="196" spans="2:16" s="191" customFormat="1" ht="5.25" customHeight="1">
      <c r="B196" s="156"/>
      <c r="C196" s="203"/>
      <c r="D196" s="197"/>
      <c r="E196" s="17"/>
      <c r="F196" s="17"/>
      <c r="G196" s="127"/>
      <c r="H196" s="17"/>
      <c r="I196" s="17"/>
      <c r="J196" s="206"/>
      <c r="K196" s="207"/>
      <c r="L196" s="207"/>
      <c r="M196" s="207"/>
      <c r="N196" s="207"/>
      <c r="O196" s="204"/>
      <c r="P196" s="157"/>
    </row>
    <row r="197" spans="2:16" s="191" customFormat="1" ht="12.75">
      <c r="B197" s="156"/>
      <c r="C197" s="203"/>
      <c r="D197" s="196" t="str">
        <f>$D$47</f>
        <v>Referente Unità tecnica_2:</v>
      </c>
      <c r="E197" s="17"/>
      <c r="F197" s="169">
        <f>UT_2!$J$89</f>
        <v>0</v>
      </c>
      <c r="G197" s="127"/>
      <c r="H197" s="169">
        <f>UT_2!$N$89</f>
        <v>0</v>
      </c>
      <c r="I197" s="17"/>
      <c r="J197" s="397">
        <f>UT_2!$P$89</f>
        <v>0</v>
      </c>
      <c r="K197" s="398"/>
      <c r="L197" s="398"/>
      <c r="M197" s="398"/>
      <c r="N197" s="399"/>
      <c r="O197" s="204"/>
      <c r="P197" s="157"/>
    </row>
    <row r="198" spans="2:16" s="191" customFormat="1" ht="5.25" customHeight="1">
      <c r="B198" s="156"/>
      <c r="C198" s="203"/>
      <c r="D198" s="197"/>
      <c r="E198" s="17"/>
      <c r="F198" s="17"/>
      <c r="G198" s="127"/>
      <c r="H198" s="17"/>
      <c r="I198" s="17"/>
      <c r="J198" s="206"/>
      <c r="K198" s="207"/>
      <c r="L198" s="207"/>
      <c r="M198" s="207"/>
      <c r="N198" s="207"/>
      <c r="O198" s="204"/>
      <c r="P198" s="157"/>
    </row>
    <row r="199" spans="2:16" s="191" customFormat="1" ht="12.75">
      <c r="B199" s="156"/>
      <c r="C199" s="203"/>
      <c r="D199" s="196" t="str">
        <f>$D$48</f>
        <v>Referente Unità tecnica_3:</v>
      </c>
      <c r="E199" s="17"/>
      <c r="F199" s="169">
        <f>UT_3!$J$89</f>
        <v>0</v>
      </c>
      <c r="G199" s="127"/>
      <c r="H199" s="169">
        <f>UT_3!$N$89</f>
        <v>0</v>
      </c>
      <c r="I199" s="17"/>
      <c r="J199" s="397">
        <f>UT_3!$P$89</f>
        <v>0</v>
      </c>
      <c r="K199" s="398"/>
      <c r="L199" s="398"/>
      <c r="M199" s="398"/>
      <c r="N199" s="399"/>
      <c r="O199" s="204"/>
      <c r="P199" s="157"/>
    </row>
    <row r="200" spans="2:16" s="191" customFormat="1" ht="5.25" customHeight="1">
      <c r="B200" s="156"/>
      <c r="C200" s="203"/>
      <c r="D200" s="197"/>
      <c r="E200" s="17"/>
      <c r="F200" s="17"/>
      <c r="G200" s="127"/>
      <c r="H200" s="17"/>
      <c r="I200" s="17"/>
      <c r="J200" s="206"/>
      <c r="K200" s="207"/>
      <c r="L200" s="207"/>
      <c r="M200" s="207"/>
      <c r="N200" s="207"/>
      <c r="O200" s="204"/>
      <c r="P200" s="157"/>
    </row>
    <row r="201" spans="2:16" s="191" customFormat="1" ht="12.75">
      <c r="B201" s="156"/>
      <c r="C201" s="203"/>
      <c r="D201" s="196" t="str">
        <f>$D$49</f>
        <v>Referente Unità tecnica_4:</v>
      </c>
      <c r="E201" s="17"/>
      <c r="F201" s="169">
        <f>UT_4!$J$89</f>
        <v>0</v>
      </c>
      <c r="G201" s="127"/>
      <c r="H201" s="169">
        <f>UT_4!$N$89</f>
        <v>0</v>
      </c>
      <c r="I201" s="17"/>
      <c r="J201" s="397">
        <f>UT_4!$P$89</f>
        <v>0</v>
      </c>
      <c r="K201" s="398"/>
      <c r="L201" s="398"/>
      <c r="M201" s="398"/>
      <c r="N201" s="399"/>
      <c r="O201" s="204"/>
      <c r="P201" s="157"/>
    </row>
    <row r="202" spans="2:16" s="191" customFormat="1" ht="5.25" customHeight="1">
      <c r="B202" s="156"/>
      <c r="C202" s="203"/>
      <c r="D202" s="197"/>
      <c r="E202" s="17"/>
      <c r="F202" s="17"/>
      <c r="G202" s="127"/>
      <c r="H202" s="17"/>
      <c r="I202" s="17"/>
      <c r="J202" s="206"/>
      <c r="K202" s="207"/>
      <c r="L202" s="207"/>
      <c r="M202" s="207"/>
      <c r="N202" s="207"/>
      <c r="O202" s="204"/>
      <c r="P202" s="157"/>
    </row>
    <row r="203" spans="2:16" s="191" customFormat="1" ht="12.75">
      <c r="B203" s="156"/>
      <c r="C203" s="203"/>
      <c r="D203" s="196" t="str">
        <f>$D$50</f>
        <v>Referente Unità Tecnica_n:</v>
      </c>
      <c r="E203" s="17"/>
      <c r="F203" s="169">
        <f>UT_n!$J$88</f>
        <v>0</v>
      </c>
      <c r="G203" s="127"/>
      <c r="H203" s="169">
        <f>UT_n!$N$88</f>
        <v>0</v>
      </c>
      <c r="I203" s="17"/>
      <c r="J203" s="397">
        <f>UT_n!$P$88</f>
        <v>0</v>
      </c>
      <c r="K203" s="398"/>
      <c r="L203" s="398"/>
      <c r="M203" s="398"/>
      <c r="N203" s="399"/>
      <c r="O203" s="204"/>
      <c r="P203" s="157"/>
    </row>
    <row r="204" spans="2:16" s="191" customFormat="1" ht="5.25" customHeight="1">
      <c r="B204" s="156"/>
      <c r="C204" s="203"/>
      <c r="D204" s="197"/>
      <c r="E204" s="17"/>
      <c r="F204" s="17"/>
      <c r="G204" s="127"/>
      <c r="H204" s="17"/>
      <c r="I204" s="17"/>
      <c r="J204" s="206"/>
      <c r="K204" s="207"/>
      <c r="L204" s="207"/>
      <c r="M204" s="207"/>
      <c r="N204" s="207"/>
      <c r="O204" s="204"/>
      <c r="P204" s="157"/>
    </row>
    <row r="205" spans="2:16" s="191" customFormat="1" ht="12.75">
      <c r="B205" s="156"/>
      <c r="C205" s="203"/>
      <c r="D205" s="196" t="str">
        <f>$D$51</f>
        <v>Referente HSE:</v>
      </c>
      <c r="E205" s="17"/>
      <c r="F205" s="169">
        <f>HSE!$J$92</f>
        <v>0</v>
      </c>
      <c r="G205" s="127"/>
      <c r="H205" s="169">
        <f>HSE!$N$92</f>
        <v>0</v>
      </c>
      <c r="I205" s="17"/>
      <c r="J205" s="397">
        <f>HSE!$P$92</f>
        <v>0</v>
      </c>
      <c r="K205" s="398"/>
      <c r="L205" s="398"/>
      <c r="M205" s="398"/>
      <c r="N205" s="399"/>
      <c r="O205" s="204"/>
      <c r="P205" s="157"/>
    </row>
    <row r="206" spans="2:16" s="191" customFormat="1" ht="5.25" customHeight="1">
      <c r="B206" s="156"/>
      <c r="C206" s="203"/>
      <c r="D206" s="197"/>
      <c r="E206" s="17"/>
      <c r="F206" s="17"/>
      <c r="G206" s="127"/>
      <c r="H206" s="17"/>
      <c r="I206" s="17"/>
      <c r="J206" s="206"/>
      <c r="K206" s="207"/>
      <c r="L206" s="207"/>
      <c r="M206" s="207"/>
      <c r="N206" s="207"/>
      <c r="O206" s="204"/>
      <c r="P206" s="157"/>
    </row>
    <row r="207" spans="2:16" s="191" customFormat="1" ht="12.75">
      <c r="B207" s="156"/>
      <c r="C207" s="203"/>
      <c r="D207" s="196" t="str">
        <f>$D$52</f>
        <v>Referente Qualità:</v>
      </c>
      <c r="E207" s="17"/>
      <c r="F207" s="169">
        <f>Qual!$J$84</f>
        <v>0</v>
      </c>
      <c r="G207" s="127"/>
      <c r="H207" s="169">
        <f>Qual!$N$84</f>
        <v>0</v>
      </c>
      <c r="I207" s="17"/>
      <c r="J207" s="397">
        <f>Qual!$P$84</f>
        <v>0</v>
      </c>
      <c r="K207" s="398"/>
      <c r="L207" s="398"/>
      <c r="M207" s="398"/>
      <c r="N207" s="399"/>
      <c r="O207" s="204"/>
      <c r="P207" s="157"/>
    </row>
    <row r="208" spans="2:16" s="191" customFormat="1" ht="5.25" customHeight="1">
      <c r="B208" s="156"/>
      <c r="C208" s="203"/>
      <c r="D208" s="197"/>
      <c r="E208" s="17"/>
      <c r="F208" s="17"/>
      <c r="G208" s="127"/>
      <c r="H208" s="17"/>
      <c r="I208" s="17"/>
      <c r="J208" s="206"/>
      <c r="K208" s="207"/>
      <c r="L208" s="207"/>
      <c r="M208" s="207"/>
      <c r="N208" s="207"/>
      <c r="O208" s="204"/>
      <c r="P208" s="157"/>
    </row>
    <row r="209" spans="2:16" s="191" customFormat="1" ht="12.75">
      <c r="B209" s="156"/>
      <c r="C209" s="203"/>
      <c r="D209" s="196" t="str">
        <f>$D$53</f>
        <v>Referente Security:</v>
      </c>
      <c r="E209" s="17"/>
      <c r="F209" s="169">
        <f>Sec!$J$84</f>
        <v>0</v>
      </c>
      <c r="G209" s="127"/>
      <c r="H209" s="169">
        <f>Sec!$N$84</f>
        <v>0</v>
      </c>
      <c r="I209" s="17"/>
      <c r="J209" s="397">
        <f>Sec!$P$84</f>
        <v>0</v>
      </c>
      <c r="K209" s="398"/>
      <c r="L209" s="398"/>
      <c r="M209" s="398"/>
      <c r="N209" s="399"/>
      <c r="O209" s="204"/>
      <c r="P209" s="157"/>
    </row>
    <row r="210" spans="2:16" s="191" customFormat="1" ht="5.25" customHeight="1">
      <c r="B210" s="156"/>
      <c r="C210" s="203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204"/>
      <c r="P210" s="157"/>
    </row>
    <row r="211" spans="2:16" s="191" customFormat="1" ht="12.75">
      <c r="B211" s="156"/>
      <c r="C211" s="203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204"/>
      <c r="P211" s="157"/>
    </row>
    <row r="212" spans="2:16" s="191" customFormat="1" ht="25.5">
      <c r="B212" s="156"/>
      <c r="C212" s="203"/>
      <c r="D212" s="168" t="s">
        <v>135</v>
      </c>
      <c r="E212" s="17"/>
      <c r="F212" s="408"/>
      <c r="G212" s="409"/>
      <c r="H212" s="410"/>
      <c r="I212" s="17"/>
      <c r="J212" s="168" t="s">
        <v>129</v>
      </c>
      <c r="K212" s="17"/>
      <c r="L212" s="17"/>
      <c r="M212" s="17"/>
      <c r="N212" s="104"/>
      <c r="O212" s="204"/>
      <c r="P212" s="157"/>
    </row>
    <row r="213" spans="2:16" s="191" customFormat="1" ht="12.75">
      <c r="B213" s="156"/>
      <c r="C213" s="203"/>
      <c r="D213" s="17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204"/>
      <c r="P213" s="157"/>
    </row>
    <row r="214" spans="2:16" s="191" customFormat="1" ht="12.75">
      <c r="B214" s="156"/>
      <c r="C214" s="203"/>
      <c r="D214" s="208" t="s">
        <v>128</v>
      </c>
      <c r="E214" s="17"/>
      <c r="F214" s="411"/>
      <c r="G214" s="412"/>
      <c r="H214" s="412"/>
      <c r="I214" s="412"/>
      <c r="J214" s="412"/>
      <c r="K214" s="412"/>
      <c r="L214" s="412"/>
      <c r="M214" s="412"/>
      <c r="N214" s="413"/>
      <c r="O214" s="204"/>
      <c r="P214" s="157"/>
    </row>
    <row r="215" spans="2:16" s="191" customFormat="1" ht="12.75">
      <c r="B215" s="156"/>
      <c r="C215" s="203"/>
      <c r="D215" s="17"/>
      <c r="E215" s="17"/>
      <c r="F215" s="414"/>
      <c r="G215" s="415"/>
      <c r="H215" s="415"/>
      <c r="I215" s="415"/>
      <c r="J215" s="415"/>
      <c r="K215" s="415"/>
      <c r="L215" s="415"/>
      <c r="M215" s="415"/>
      <c r="N215" s="416"/>
      <c r="O215" s="204"/>
      <c r="P215" s="157"/>
    </row>
    <row r="216" spans="2:16" s="191" customFormat="1" ht="12.75">
      <c r="B216" s="156"/>
      <c r="C216" s="209"/>
      <c r="D216" s="210"/>
      <c r="E216" s="210"/>
      <c r="F216" s="211"/>
      <c r="G216" s="211"/>
      <c r="H216" s="211"/>
      <c r="I216" s="211"/>
      <c r="J216" s="211"/>
      <c r="K216" s="211"/>
      <c r="L216" s="211"/>
      <c r="M216" s="211"/>
      <c r="N216" s="211"/>
      <c r="O216" s="212"/>
      <c r="P216" s="157"/>
    </row>
    <row r="217" spans="2:16" ht="12.75">
      <c r="B217" s="156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57"/>
    </row>
    <row r="218" spans="2:16" s="191" customFormat="1" ht="12.75">
      <c r="B218" s="156"/>
      <c r="C218" s="213"/>
      <c r="D218" s="214"/>
      <c r="E218" s="214"/>
      <c r="F218" s="215"/>
      <c r="G218" s="215"/>
      <c r="H218" s="215"/>
      <c r="I218" s="215"/>
      <c r="J218" s="215"/>
      <c r="K218" s="215"/>
      <c r="L218" s="215"/>
      <c r="M218" s="215"/>
      <c r="N218" s="215"/>
      <c r="O218" s="216"/>
      <c r="P218" s="157"/>
    </row>
    <row r="219" spans="2:16" ht="12.75">
      <c r="B219" s="156"/>
      <c r="C219" s="166"/>
      <c r="D219" s="367" t="str">
        <f>CONCATENATE("Proposta di qualifica Gruppo Merce: ",$D$223," - ",$F$223)</f>
        <v>Proposta di qualifica Gruppo Merce: 0 - 0</v>
      </c>
      <c r="E219" s="368"/>
      <c r="F219" s="368"/>
      <c r="G219" s="368"/>
      <c r="H219" s="368"/>
      <c r="I219" s="368"/>
      <c r="J219" s="368"/>
      <c r="K219" s="368"/>
      <c r="L219" s="368"/>
      <c r="M219" s="368"/>
      <c r="N219" s="369"/>
      <c r="O219" s="167"/>
      <c r="P219" s="157"/>
    </row>
    <row r="220" spans="2:16" s="191" customFormat="1" ht="12.75">
      <c r="B220" s="156"/>
      <c r="C220" s="203"/>
      <c r="D220" s="17"/>
      <c r="E220" s="17"/>
      <c r="F220" s="158"/>
      <c r="G220" s="158"/>
      <c r="H220" s="158"/>
      <c r="I220" s="158"/>
      <c r="J220" s="158"/>
      <c r="K220" s="158"/>
      <c r="L220" s="158"/>
      <c r="M220" s="158"/>
      <c r="N220" s="158"/>
      <c r="O220" s="204"/>
      <c r="P220" s="157"/>
    </row>
    <row r="221" spans="2:16" ht="12.75">
      <c r="B221" s="156"/>
      <c r="C221" s="166"/>
      <c r="D221" s="178" t="s">
        <v>4</v>
      </c>
      <c r="E221" s="158"/>
      <c r="F221" s="178" t="s">
        <v>43</v>
      </c>
      <c r="G221" s="178"/>
      <c r="H221" s="178" t="s">
        <v>68</v>
      </c>
      <c r="I221" s="158"/>
      <c r="J221" s="178" t="s">
        <v>69</v>
      </c>
      <c r="L221" s="178" t="s">
        <v>195</v>
      </c>
      <c r="M221" s="178"/>
      <c r="N221" s="178" t="s">
        <v>246</v>
      </c>
      <c r="O221" s="167"/>
      <c r="P221" s="157"/>
    </row>
    <row r="222" spans="2:16" ht="5.25" customHeight="1">
      <c r="B222" s="156"/>
      <c r="C222" s="166"/>
      <c r="D222" s="160"/>
      <c r="E222" s="160"/>
      <c r="F222" s="160"/>
      <c r="G222" s="178"/>
      <c r="H222" s="176"/>
      <c r="I222" s="160"/>
      <c r="O222" s="167"/>
      <c r="P222" s="157"/>
    </row>
    <row r="223" spans="2:16" ht="12.75">
      <c r="B223" s="156"/>
      <c r="C223" s="166"/>
      <c r="D223" s="199">
        <f>HLOOKUP(D221,'ID-forn_proc'!$D$55:$D$61,6,FALSE)</f>
        <v>0</v>
      </c>
      <c r="E223" s="200"/>
      <c r="F223" s="201">
        <f>HLOOKUP(F221,'ID-forn_proc'!$F$55:$F$61,6,FALSE)</f>
        <v>0</v>
      </c>
      <c r="G223" s="202"/>
      <c r="H223" s="199">
        <f>HLOOKUP(H221,'ID-forn_proc'!$H$55:$H$61,6,FALSE)</f>
        <v>0</v>
      </c>
      <c r="I223" s="200"/>
      <c r="J223" s="199">
        <f>HLOOKUP(J221,'ID-forn_proc'!$J$55:$J$61,6,FALSE)</f>
        <v>0</v>
      </c>
      <c r="K223" s="152"/>
      <c r="L223" s="199">
        <f>HLOOKUP(L221,'ID-forn_proc'!$L$55:$L$61,6,FALSE)</f>
        <v>0</v>
      </c>
      <c r="M223" s="152"/>
      <c r="N223" s="199">
        <f>HLOOKUP(N221,'ID-forn_proc'!$N$55:$N$61,6,FALSE)</f>
        <v>0</v>
      </c>
      <c r="O223" s="167"/>
      <c r="P223" s="157"/>
    </row>
    <row r="224" spans="2:16" ht="12.75">
      <c r="B224" s="156"/>
      <c r="C224" s="16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67"/>
      <c r="P224" s="157"/>
    </row>
    <row r="225" spans="2:16" s="191" customFormat="1" ht="12.75">
      <c r="B225" s="156"/>
      <c r="C225" s="203"/>
      <c r="D225" s="200"/>
      <c r="E225" s="17"/>
      <c r="F225" s="205" t="s">
        <v>133</v>
      </c>
      <c r="G225" s="127"/>
      <c r="H225" s="205" t="s">
        <v>134</v>
      </c>
      <c r="I225" s="17"/>
      <c r="J225" s="403" t="s">
        <v>128</v>
      </c>
      <c r="K225" s="403"/>
      <c r="L225" s="403"/>
      <c r="M225" s="403"/>
      <c r="N225" s="403"/>
      <c r="O225" s="204"/>
      <c r="P225" s="157"/>
    </row>
    <row r="226" spans="2:16" s="191" customFormat="1" ht="6" customHeight="1">
      <c r="B226" s="156"/>
      <c r="C226" s="203"/>
      <c r="D226" s="17"/>
      <c r="E226" s="17"/>
      <c r="F226" s="17"/>
      <c r="G226" s="127"/>
      <c r="H226" s="17"/>
      <c r="I226" s="17"/>
      <c r="J226" s="17"/>
      <c r="K226" s="127"/>
      <c r="L226" s="127"/>
      <c r="M226" s="127"/>
      <c r="N226" s="127"/>
      <c r="O226" s="204"/>
      <c r="P226" s="157"/>
    </row>
    <row r="227" spans="2:16" s="191" customFormat="1" ht="12.75">
      <c r="B227" s="156"/>
      <c r="C227" s="203"/>
      <c r="D227" s="196" t="str">
        <f>$D$45</f>
        <v>SQE responsabile:</v>
      </c>
      <c r="E227" s="17"/>
      <c r="F227" s="169">
        <f>SQE!J93</f>
        <v>0</v>
      </c>
      <c r="G227" s="127"/>
      <c r="H227" s="169">
        <f>SQE!N93</f>
        <v>0</v>
      </c>
      <c r="I227" s="17"/>
      <c r="J227" s="397">
        <f>SQE!P93</f>
        <v>0</v>
      </c>
      <c r="K227" s="398"/>
      <c r="L227" s="398"/>
      <c r="M227" s="398"/>
      <c r="N227" s="399"/>
      <c r="O227" s="204"/>
      <c r="P227" s="157"/>
    </row>
    <row r="228" spans="2:16" s="191" customFormat="1" ht="5.25" customHeight="1">
      <c r="B228" s="156"/>
      <c r="C228" s="203"/>
      <c r="D228" s="197"/>
      <c r="E228" s="17"/>
      <c r="F228" s="17"/>
      <c r="G228" s="127"/>
      <c r="H228" s="17"/>
      <c r="I228" s="17"/>
      <c r="J228" s="206"/>
      <c r="K228" s="207"/>
      <c r="L228" s="207"/>
      <c r="M228" s="207"/>
      <c r="N228" s="207"/>
      <c r="O228" s="204"/>
      <c r="P228" s="157"/>
    </row>
    <row r="229" spans="2:16" s="191" customFormat="1" ht="12.75">
      <c r="B229" s="156"/>
      <c r="C229" s="203"/>
      <c r="D229" s="196" t="str">
        <f>$D$46</f>
        <v>Referente Unità tecnica_1:</v>
      </c>
      <c r="E229" s="17"/>
      <c r="F229" s="169">
        <f>UT_1!$J$90</f>
        <v>0</v>
      </c>
      <c r="G229" s="127"/>
      <c r="H229" s="169">
        <f>UT_1!$N$90</f>
        <v>0</v>
      </c>
      <c r="I229" s="17"/>
      <c r="J229" s="397">
        <f>UT_1!$P$90</f>
        <v>0</v>
      </c>
      <c r="K229" s="398"/>
      <c r="L229" s="398"/>
      <c r="M229" s="398"/>
      <c r="N229" s="399"/>
      <c r="O229" s="204"/>
      <c r="P229" s="157"/>
    </row>
    <row r="230" spans="2:16" s="191" customFormat="1" ht="5.25" customHeight="1">
      <c r="B230" s="156"/>
      <c r="C230" s="203"/>
      <c r="D230" s="197"/>
      <c r="E230" s="17"/>
      <c r="F230" s="17"/>
      <c r="G230" s="127"/>
      <c r="H230" s="17"/>
      <c r="I230" s="17"/>
      <c r="J230" s="206"/>
      <c r="K230" s="207"/>
      <c r="L230" s="207"/>
      <c r="M230" s="207"/>
      <c r="N230" s="207"/>
      <c r="O230" s="204"/>
      <c r="P230" s="157"/>
    </row>
    <row r="231" spans="2:16" s="191" customFormat="1" ht="12.75">
      <c r="B231" s="156"/>
      <c r="C231" s="203"/>
      <c r="D231" s="196" t="str">
        <f>$D$47</f>
        <v>Referente Unità tecnica_2:</v>
      </c>
      <c r="E231" s="17"/>
      <c r="F231" s="169">
        <f>UT_2!$J$90</f>
        <v>0</v>
      </c>
      <c r="G231" s="127"/>
      <c r="H231" s="169">
        <f>UT_2!$N$90</f>
        <v>0</v>
      </c>
      <c r="I231" s="17"/>
      <c r="J231" s="397">
        <f>UT_2!$P$90</f>
        <v>0</v>
      </c>
      <c r="K231" s="398"/>
      <c r="L231" s="398"/>
      <c r="M231" s="398"/>
      <c r="N231" s="399"/>
      <c r="O231" s="204"/>
      <c r="P231" s="157"/>
    </row>
    <row r="232" spans="2:16" s="191" customFormat="1" ht="5.25" customHeight="1">
      <c r="B232" s="156"/>
      <c r="C232" s="203"/>
      <c r="D232" s="197"/>
      <c r="E232" s="17"/>
      <c r="F232" s="17"/>
      <c r="G232" s="127"/>
      <c r="H232" s="17"/>
      <c r="I232" s="17"/>
      <c r="J232" s="206"/>
      <c r="K232" s="207"/>
      <c r="L232" s="207"/>
      <c r="M232" s="207"/>
      <c r="N232" s="207"/>
      <c r="O232" s="204"/>
      <c r="P232" s="157"/>
    </row>
    <row r="233" spans="2:16" s="191" customFormat="1" ht="12.75">
      <c r="B233" s="156"/>
      <c r="C233" s="203"/>
      <c r="D233" s="196" t="str">
        <f>$D$48</f>
        <v>Referente Unità tecnica_3:</v>
      </c>
      <c r="E233" s="17"/>
      <c r="F233" s="169">
        <f>UT_3!$J$90</f>
        <v>0</v>
      </c>
      <c r="G233" s="127"/>
      <c r="H233" s="169">
        <f>UT_3!$N$90</f>
        <v>0</v>
      </c>
      <c r="I233" s="17"/>
      <c r="J233" s="397">
        <f>UT_3!$P$90</f>
        <v>0</v>
      </c>
      <c r="K233" s="398"/>
      <c r="L233" s="398"/>
      <c r="M233" s="398"/>
      <c r="N233" s="399"/>
      <c r="O233" s="204"/>
      <c r="P233" s="157"/>
    </row>
    <row r="234" spans="2:16" s="191" customFormat="1" ht="5.25" customHeight="1">
      <c r="B234" s="156"/>
      <c r="C234" s="203"/>
      <c r="D234" s="197"/>
      <c r="E234" s="17"/>
      <c r="F234" s="17"/>
      <c r="G234" s="127"/>
      <c r="H234" s="17"/>
      <c r="I234" s="17"/>
      <c r="J234" s="206"/>
      <c r="K234" s="207"/>
      <c r="L234" s="207"/>
      <c r="M234" s="207"/>
      <c r="N234" s="207"/>
      <c r="O234" s="204"/>
      <c r="P234" s="157"/>
    </row>
    <row r="235" spans="2:16" s="191" customFormat="1" ht="12.75">
      <c r="B235" s="156"/>
      <c r="C235" s="203"/>
      <c r="D235" s="196" t="str">
        <f>$D$49</f>
        <v>Referente Unità tecnica_4:</v>
      </c>
      <c r="E235" s="17"/>
      <c r="F235" s="169">
        <f>UT_4!$J$90</f>
        <v>0</v>
      </c>
      <c r="G235" s="127"/>
      <c r="H235" s="169">
        <f>UT_4!$N$90</f>
        <v>0</v>
      </c>
      <c r="I235" s="17"/>
      <c r="J235" s="397">
        <f>UT_4!$P$90</f>
        <v>0</v>
      </c>
      <c r="K235" s="398"/>
      <c r="L235" s="398"/>
      <c r="M235" s="398"/>
      <c r="N235" s="399"/>
      <c r="O235" s="204"/>
      <c r="P235" s="157"/>
    </row>
    <row r="236" spans="2:16" s="191" customFormat="1" ht="5.25" customHeight="1">
      <c r="B236" s="156"/>
      <c r="C236" s="203"/>
      <c r="D236" s="197"/>
      <c r="E236" s="17"/>
      <c r="F236" s="17"/>
      <c r="G236" s="127"/>
      <c r="H236" s="17"/>
      <c r="I236" s="17"/>
      <c r="J236" s="206"/>
      <c r="K236" s="207"/>
      <c r="L236" s="207"/>
      <c r="M236" s="207"/>
      <c r="N236" s="207"/>
      <c r="O236" s="204"/>
      <c r="P236" s="157"/>
    </row>
    <row r="237" spans="2:16" s="191" customFormat="1" ht="12.75">
      <c r="B237" s="156"/>
      <c r="C237" s="203"/>
      <c r="D237" s="196" t="str">
        <f>$D$50</f>
        <v>Referente Unità Tecnica_n:</v>
      </c>
      <c r="E237" s="17"/>
      <c r="F237" s="169">
        <f>UT_n!$J$89</f>
        <v>0</v>
      </c>
      <c r="G237" s="127"/>
      <c r="H237" s="169">
        <f>UT_n!$N$89</f>
        <v>0</v>
      </c>
      <c r="I237" s="17"/>
      <c r="J237" s="397">
        <f>UT_n!$P$89</f>
        <v>0</v>
      </c>
      <c r="K237" s="398"/>
      <c r="L237" s="398"/>
      <c r="M237" s="398"/>
      <c r="N237" s="399"/>
      <c r="O237" s="204"/>
      <c r="P237" s="157"/>
    </row>
    <row r="238" spans="2:16" s="191" customFormat="1" ht="5.25" customHeight="1">
      <c r="B238" s="156"/>
      <c r="C238" s="203"/>
      <c r="D238" s="197"/>
      <c r="E238" s="17"/>
      <c r="F238" s="17"/>
      <c r="G238" s="127"/>
      <c r="H238" s="17"/>
      <c r="I238" s="17"/>
      <c r="J238" s="206"/>
      <c r="K238" s="207"/>
      <c r="L238" s="207"/>
      <c r="M238" s="207"/>
      <c r="N238" s="207"/>
      <c r="O238" s="204"/>
      <c r="P238" s="157"/>
    </row>
    <row r="239" spans="2:16" s="191" customFormat="1" ht="12.75">
      <c r="B239" s="156"/>
      <c r="C239" s="203"/>
      <c r="D239" s="196" t="str">
        <f>$D$51</f>
        <v>Referente HSE:</v>
      </c>
      <c r="E239" s="17"/>
      <c r="F239" s="169">
        <f>HSE!$J$93</f>
        <v>0</v>
      </c>
      <c r="G239" s="127"/>
      <c r="H239" s="169">
        <f>HSE!$N$93</f>
        <v>0</v>
      </c>
      <c r="I239" s="17"/>
      <c r="J239" s="397">
        <f>HSE!$P$93</f>
        <v>0</v>
      </c>
      <c r="K239" s="398"/>
      <c r="L239" s="398"/>
      <c r="M239" s="398"/>
      <c r="N239" s="399"/>
      <c r="O239" s="204"/>
      <c r="P239" s="157"/>
    </row>
    <row r="240" spans="2:16" s="191" customFormat="1" ht="5.25" customHeight="1">
      <c r="B240" s="156"/>
      <c r="C240" s="203"/>
      <c r="D240" s="197"/>
      <c r="E240" s="17"/>
      <c r="F240" s="17"/>
      <c r="G240" s="127"/>
      <c r="H240" s="17"/>
      <c r="I240" s="17"/>
      <c r="J240" s="206"/>
      <c r="K240" s="207"/>
      <c r="L240" s="207"/>
      <c r="M240" s="207"/>
      <c r="N240" s="207"/>
      <c r="O240" s="204"/>
      <c r="P240" s="157"/>
    </row>
    <row r="241" spans="2:16" s="191" customFormat="1" ht="12.75">
      <c r="B241" s="156"/>
      <c r="C241" s="203"/>
      <c r="D241" s="196" t="str">
        <f>$D$52</f>
        <v>Referente Qualità:</v>
      </c>
      <c r="E241" s="17"/>
      <c r="F241" s="169">
        <f>Qual!$J$85</f>
        <v>0</v>
      </c>
      <c r="G241" s="127"/>
      <c r="H241" s="169">
        <f>Qual!$N$85</f>
        <v>0</v>
      </c>
      <c r="I241" s="17"/>
      <c r="J241" s="397">
        <f>Qual!$P$85</f>
        <v>0</v>
      </c>
      <c r="K241" s="398"/>
      <c r="L241" s="398"/>
      <c r="M241" s="398"/>
      <c r="N241" s="399"/>
      <c r="O241" s="204"/>
      <c r="P241" s="157"/>
    </row>
    <row r="242" spans="2:16" s="191" customFormat="1" ht="5.25" customHeight="1">
      <c r="B242" s="156"/>
      <c r="C242" s="203"/>
      <c r="D242" s="197"/>
      <c r="E242" s="17"/>
      <c r="F242" s="17"/>
      <c r="G242" s="127"/>
      <c r="H242" s="17"/>
      <c r="I242" s="17"/>
      <c r="J242" s="206"/>
      <c r="K242" s="207"/>
      <c r="L242" s="207"/>
      <c r="M242" s="207"/>
      <c r="N242" s="207"/>
      <c r="O242" s="204"/>
      <c r="P242" s="157"/>
    </row>
    <row r="243" spans="2:16" s="191" customFormat="1" ht="12.75">
      <c r="B243" s="156"/>
      <c r="C243" s="203"/>
      <c r="D243" s="196" t="str">
        <f>$D$53</f>
        <v>Referente Security:</v>
      </c>
      <c r="E243" s="17"/>
      <c r="F243" s="169">
        <f>Sec!$J$85</f>
        <v>0</v>
      </c>
      <c r="G243" s="127"/>
      <c r="H243" s="169">
        <f>Sec!$N$85</f>
        <v>0</v>
      </c>
      <c r="I243" s="17"/>
      <c r="J243" s="397">
        <f>Sec!$P$85</f>
        <v>0</v>
      </c>
      <c r="K243" s="398"/>
      <c r="L243" s="398"/>
      <c r="M243" s="398"/>
      <c r="N243" s="399"/>
      <c r="O243" s="204"/>
      <c r="P243" s="157"/>
    </row>
    <row r="244" spans="2:16" s="191" customFormat="1" ht="5.25" customHeight="1">
      <c r="B244" s="156"/>
      <c r="C244" s="203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204"/>
      <c r="P244" s="157"/>
    </row>
    <row r="245" spans="2:16" s="191" customFormat="1" ht="12.75">
      <c r="B245" s="156"/>
      <c r="C245" s="203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204"/>
      <c r="P245" s="157"/>
    </row>
    <row r="246" spans="2:16" s="191" customFormat="1" ht="25.5">
      <c r="B246" s="156"/>
      <c r="C246" s="203"/>
      <c r="D246" s="168" t="s">
        <v>135</v>
      </c>
      <c r="E246" s="17"/>
      <c r="F246" s="408"/>
      <c r="G246" s="409"/>
      <c r="H246" s="410"/>
      <c r="I246" s="17"/>
      <c r="J246" s="168" t="s">
        <v>129</v>
      </c>
      <c r="K246" s="17"/>
      <c r="L246" s="17"/>
      <c r="M246" s="17"/>
      <c r="N246" s="104"/>
      <c r="O246" s="204"/>
      <c r="P246" s="157"/>
    </row>
    <row r="247" spans="2:16" s="191" customFormat="1" ht="12.75">
      <c r="B247" s="156"/>
      <c r="C247" s="203"/>
      <c r="D247" s="176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204"/>
      <c r="P247" s="157"/>
    </row>
    <row r="248" spans="2:16" s="191" customFormat="1" ht="12.75">
      <c r="B248" s="156"/>
      <c r="C248" s="203"/>
      <c r="D248" s="208" t="s">
        <v>128</v>
      </c>
      <c r="E248" s="17"/>
      <c r="F248" s="411"/>
      <c r="G248" s="412"/>
      <c r="H248" s="412"/>
      <c r="I248" s="412"/>
      <c r="J248" s="412"/>
      <c r="K248" s="412"/>
      <c r="L248" s="412"/>
      <c r="M248" s="412"/>
      <c r="N248" s="413"/>
      <c r="O248" s="204"/>
      <c r="P248" s="157"/>
    </row>
    <row r="249" spans="2:16" s="191" customFormat="1" ht="12.75">
      <c r="B249" s="156"/>
      <c r="C249" s="203"/>
      <c r="D249" s="17"/>
      <c r="E249" s="17"/>
      <c r="F249" s="414"/>
      <c r="G249" s="415"/>
      <c r="H249" s="415"/>
      <c r="I249" s="415"/>
      <c r="J249" s="415"/>
      <c r="K249" s="415"/>
      <c r="L249" s="415"/>
      <c r="M249" s="415"/>
      <c r="N249" s="416"/>
      <c r="O249" s="204"/>
      <c r="P249" s="157"/>
    </row>
    <row r="250" spans="2:16" s="191" customFormat="1" ht="12.75">
      <c r="B250" s="156"/>
      <c r="C250" s="209"/>
      <c r="D250" s="210"/>
      <c r="E250" s="210"/>
      <c r="F250" s="211"/>
      <c r="G250" s="211"/>
      <c r="H250" s="211"/>
      <c r="I250" s="211"/>
      <c r="J250" s="211"/>
      <c r="K250" s="211"/>
      <c r="L250" s="211"/>
      <c r="M250" s="211"/>
      <c r="N250" s="211"/>
      <c r="O250" s="212"/>
      <c r="P250" s="157"/>
    </row>
    <row r="251" spans="2:16" ht="12.75">
      <c r="B251" s="156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57"/>
    </row>
    <row r="252" spans="2:16" s="191" customFormat="1" ht="12.75">
      <c r="B252" s="156"/>
      <c r="C252" s="213"/>
      <c r="D252" s="214"/>
      <c r="E252" s="214"/>
      <c r="F252" s="215"/>
      <c r="G252" s="215"/>
      <c r="H252" s="215"/>
      <c r="I252" s="215"/>
      <c r="J252" s="215"/>
      <c r="K252" s="215"/>
      <c r="L252" s="215"/>
      <c r="M252" s="215"/>
      <c r="N252" s="215"/>
      <c r="O252" s="216"/>
      <c r="P252" s="157"/>
    </row>
    <row r="253" spans="2:16" ht="12.75">
      <c r="B253" s="156"/>
      <c r="C253" s="166"/>
      <c r="D253" s="367" t="str">
        <f>CONCATENATE("Proposta di qualifica Gruppo Merce: ",$D$257," - ",$F$257)</f>
        <v>Proposta di qualifica Gruppo Merce: 0 - 0</v>
      </c>
      <c r="E253" s="368"/>
      <c r="F253" s="368"/>
      <c r="G253" s="368"/>
      <c r="H253" s="368"/>
      <c r="I253" s="368"/>
      <c r="J253" s="368"/>
      <c r="K253" s="368"/>
      <c r="L253" s="368"/>
      <c r="M253" s="368"/>
      <c r="N253" s="369"/>
      <c r="O253" s="167"/>
      <c r="P253" s="157"/>
    </row>
    <row r="254" spans="2:16" s="191" customFormat="1" ht="12.75">
      <c r="B254" s="156"/>
      <c r="C254" s="203"/>
      <c r="D254" s="17"/>
      <c r="E254" s="17"/>
      <c r="F254" s="158"/>
      <c r="G254" s="158"/>
      <c r="H254" s="158"/>
      <c r="I254" s="158"/>
      <c r="J254" s="158"/>
      <c r="K254" s="158"/>
      <c r="L254" s="158"/>
      <c r="M254" s="158"/>
      <c r="N254" s="158"/>
      <c r="O254" s="204"/>
      <c r="P254" s="157"/>
    </row>
    <row r="255" spans="2:16" ht="12.75">
      <c r="B255" s="156"/>
      <c r="C255" s="166"/>
      <c r="D255" s="178" t="s">
        <v>4</v>
      </c>
      <c r="E255" s="158"/>
      <c r="F255" s="178" t="s">
        <v>43</v>
      </c>
      <c r="G255" s="178"/>
      <c r="H255" s="178" t="s">
        <v>68</v>
      </c>
      <c r="I255" s="158"/>
      <c r="J255" s="178" t="s">
        <v>69</v>
      </c>
      <c r="L255" s="178" t="s">
        <v>195</v>
      </c>
      <c r="M255" s="178"/>
      <c r="N255" s="178" t="s">
        <v>246</v>
      </c>
      <c r="O255" s="167"/>
      <c r="P255" s="157"/>
    </row>
    <row r="256" spans="2:16" ht="5.25" customHeight="1">
      <c r="B256" s="156"/>
      <c r="C256" s="166"/>
      <c r="D256" s="160"/>
      <c r="E256" s="160"/>
      <c r="F256" s="160"/>
      <c r="G256" s="178"/>
      <c r="H256" s="176"/>
      <c r="I256" s="160"/>
      <c r="O256" s="167"/>
      <c r="P256" s="157"/>
    </row>
    <row r="257" spans="2:16" ht="12.75">
      <c r="B257" s="156"/>
      <c r="C257" s="166"/>
      <c r="D257" s="199">
        <f>HLOOKUP(D255,'ID-forn_proc'!$D$55:$D$61,7,FALSE)</f>
        <v>0</v>
      </c>
      <c r="E257" s="200"/>
      <c r="F257" s="201">
        <f>HLOOKUP(F255,'ID-forn_proc'!$F$55:$F$61,7,FALSE)</f>
        <v>0</v>
      </c>
      <c r="G257" s="202"/>
      <c r="H257" s="199">
        <f>HLOOKUP(H255,'ID-forn_proc'!$H$55:$H$61,7,FALSE)</f>
        <v>0</v>
      </c>
      <c r="I257" s="200"/>
      <c r="J257" s="199">
        <f>HLOOKUP(J255,'ID-forn_proc'!$J$55:$J$61,7,FALSE)</f>
        <v>0</v>
      </c>
      <c r="K257" s="152"/>
      <c r="L257" s="199">
        <f>HLOOKUP(L255,'ID-forn_proc'!$L$55:$L$61,7,FALSE)</f>
        <v>0</v>
      </c>
      <c r="M257" s="152"/>
      <c r="N257" s="199">
        <f>HLOOKUP(N255,'ID-forn_proc'!$N$55:$N$61,7,FALSE)</f>
        <v>0</v>
      </c>
      <c r="O257" s="167"/>
      <c r="P257" s="157"/>
    </row>
    <row r="258" spans="2:16" ht="12.75">
      <c r="B258" s="156"/>
      <c r="C258" s="16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67"/>
      <c r="P258" s="157"/>
    </row>
    <row r="259" spans="2:16" s="191" customFormat="1" ht="12.75">
      <c r="B259" s="156"/>
      <c r="C259" s="203"/>
      <c r="D259" s="200"/>
      <c r="E259" s="17"/>
      <c r="F259" s="205" t="s">
        <v>133</v>
      </c>
      <c r="G259" s="127"/>
      <c r="H259" s="205" t="s">
        <v>134</v>
      </c>
      <c r="I259" s="17"/>
      <c r="J259" s="403" t="s">
        <v>128</v>
      </c>
      <c r="K259" s="403"/>
      <c r="L259" s="403"/>
      <c r="M259" s="403"/>
      <c r="N259" s="403"/>
      <c r="O259" s="204"/>
      <c r="P259" s="157"/>
    </row>
    <row r="260" spans="2:16" s="191" customFormat="1" ht="6" customHeight="1">
      <c r="B260" s="156"/>
      <c r="C260" s="203"/>
      <c r="D260" s="17"/>
      <c r="E260" s="17"/>
      <c r="F260" s="17"/>
      <c r="G260" s="127"/>
      <c r="H260" s="17"/>
      <c r="I260" s="17"/>
      <c r="J260" s="17"/>
      <c r="K260" s="127"/>
      <c r="L260" s="127"/>
      <c r="M260" s="127"/>
      <c r="N260" s="127"/>
      <c r="O260" s="204"/>
      <c r="P260" s="157"/>
    </row>
    <row r="261" spans="2:16" s="191" customFormat="1" ht="12.75">
      <c r="B261" s="156"/>
      <c r="C261" s="203"/>
      <c r="D261" s="196" t="str">
        <f>$D$45</f>
        <v>SQE responsabile:</v>
      </c>
      <c r="E261" s="17"/>
      <c r="F261" s="169">
        <f>SQE!J94</f>
        <v>0</v>
      </c>
      <c r="G261" s="127"/>
      <c r="H261" s="169">
        <f>SQE!N94</f>
        <v>0</v>
      </c>
      <c r="I261" s="17"/>
      <c r="J261" s="397">
        <f>SQE!P94</f>
        <v>0</v>
      </c>
      <c r="K261" s="398"/>
      <c r="L261" s="398"/>
      <c r="M261" s="398"/>
      <c r="N261" s="399"/>
      <c r="O261" s="204"/>
      <c r="P261" s="157"/>
    </row>
    <row r="262" spans="2:16" s="191" customFormat="1" ht="5.25" customHeight="1">
      <c r="B262" s="156"/>
      <c r="C262" s="203"/>
      <c r="D262" s="197"/>
      <c r="E262" s="17"/>
      <c r="F262" s="17"/>
      <c r="G262" s="127"/>
      <c r="H262" s="17"/>
      <c r="I262" s="17"/>
      <c r="J262" s="206"/>
      <c r="K262" s="207"/>
      <c r="L262" s="207"/>
      <c r="M262" s="207"/>
      <c r="N262" s="207"/>
      <c r="O262" s="204"/>
      <c r="P262" s="157"/>
    </row>
    <row r="263" spans="2:16" s="191" customFormat="1" ht="12.75">
      <c r="B263" s="156"/>
      <c r="C263" s="203"/>
      <c r="D263" s="196" t="str">
        <f>$D$46</f>
        <v>Referente Unità tecnica_1:</v>
      </c>
      <c r="E263" s="17"/>
      <c r="F263" s="169">
        <f>UT_1!$J$91</f>
        <v>0</v>
      </c>
      <c r="G263" s="127"/>
      <c r="H263" s="169">
        <f>UT_1!$N$91</f>
        <v>0</v>
      </c>
      <c r="I263" s="17"/>
      <c r="J263" s="397">
        <f>UT_1!$P$91</f>
        <v>0</v>
      </c>
      <c r="K263" s="398"/>
      <c r="L263" s="398"/>
      <c r="M263" s="398"/>
      <c r="N263" s="399"/>
      <c r="O263" s="204"/>
      <c r="P263" s="157"/>
    </row>
    <row r="264" spans="2:16" s="191" customFormat="1" ht="5.25" customHeight="1">
      <c r="B264" s="156"/>
      <c r="C264" s="203"/>
      <c r="D264" s="197"/>
      <c r="E264" s="17"/>
      <c r="F264" s="17"/>
      <c r="G264" s="127"/>
      <c r="H264" s="17"/>
      <c r="I264" s="17"/>
      <c r="J264" s="206"/>
      <c r="K264" s="207"/>
      <c r="L264" s="207"/>
      <c r="M264" s="207"/>
      <c r="N264" s="207"/>
      <c r="O264" s="204"/>
      <c r="P264" s="157"/>
    </row>
    <row r="265" spans="2:16" s="191" customFormat="1" ht="12.75">
      <c r="B265" s="156"/>
      <c r="C265" s="203"/>
      <c r="D265" s="196" t="str">
        <f>$D$47</f>
        <v>Referente Unità tecnica_2:</v>
      </c>
      <c r="E265" s="17"/>
      <c r="F265" s="169">
        <f>UT_2!$J$91</f>
        <v>0</v>
      </c>
      <c r="G265" s="127"/>
      <c r="H265" s="169">
        <f>UT_2!$N$91</f>
        <v>0</v>
      </c>
      <c r="I265" s="17"/>
      <c r="J265" s="397">
        <f>UT_2!$P$91</f>
        <v>0</v>
      </c>
      <c r="K265" s="398"/>
      <c r="L265" s="398"/>
      <c r="M265" s="398"/>
      <c r="N265" s="399"/>
      <c r="O265" s="204"/>
      <c r="P265" s="157"/>
    </row>
    <row r="266" spans="2:16" s="191" customFormat="1" ht="5.25" customHeight="1">
      <c r="B266" s="156"/>
      <c r="C266" s="203"/>
      <c r="D266" s="197"/>
      <c r="E266" s="17"/>
      <c r="F266" s="17"/>
      <c r="G266" s="127"/>
      <c r="H266" s="17"/>
      <c r="I266" s="17"/>
      <c r="J266" s="206"/>
      <c r="K266" s="207"/>
      <c r="L266" s="207"/>
      <c r="M266" s="207"/>
      <c r="N266" s="207"/>
      <c r="O266" s="204"/>
      <c r="P266" s="157"/>
    </row>
    <row r="267" spans="2:16" s="191" customFormat="1" ht="12.75">
      <c r="B267" s="156"/>
      <c r="C267" s="203"/>
      <c r="D267" s="196" t="str">
        <f>$D$48</f>
        <v>Referente Unità tecnica_3:</v>
      </c>
      <c r="E267" s="17"/>
      <c r="F267" s="169">
        <f>UT_3!$J$91</f>
        <v>0</v>
      </c>
      <c r="G267" s="127"/>
      <c r="H267" s="169">
        <f>UT_3!$N$91</f>
        <v>0</v>
      </c>
      <c r="I267" s="17"/>
      <c r="J267" s="397">
        <f>UT_3!$P$91</f>
        <v>0</v>
      </c>
      <c r="K267" s="398"/>
      <c r="L267" s="398"/>
      <c r="M267" s="398"/>
      <c r="N267" s="399"/>
      <c r="O267" s="204"/>
      <c r="P267" s="157"/>
    </row>
    <row r="268" spans="2:16" s="191" customFormat="1" ht="5.25" customHeight="1">
      <c r="B268" s="156"/>
      <c r="C268" s="203"/>
      <c r="D268" s="197"/>
      <c r="E268" s="17"/>
      <c r="F268" s="17"/>
      <c r="G268" s="127"/>
      <c r="H268" s="17"/>
      <c r="I268" s="17"/>
      <c r="J268" s="206"/>
      <c r="K268" s="207"/>
      <c r="L268" s="207"/>
      <c r="M268" s="207"/>
      <c r="N268" s="207"/>
      <c r="O268" s="204"/>
      <c r="P268" s="157"/>
    </row>
    <row r="269" spans="2:16" s="191" customFormat="1" ht="12.75">
      <c r="B269" s="156"/>
      <c r="C269" s="203"/>
      <c r="D269" s="196" t="str">
        <f>$D$49</f>
        <v>Referente Unità tecnica_4:</v>
      </c>
      <c r="E269" s="17"/>
      <c r="F269" s="169">
        <f>UT_4!$J$91</f>
        <v>0</v>
      </c>
      <c r="G269" s="127"/>
      <c r="H269" s="169">
        <f>UT_4!$N$91</f>
        <v>0</v>
      </c>
      <c r="I269" s="17"/>
      <c r="J269" s="397">
        <f>UT_4!$P$91</f>
        <v>0</v>
      </c>
      <c r="K269" s="398"/>
      <c r="L269" s="398"/>
      <c r="M269" s="398"/>
      <c r="N269" s="399"/>
      <c r="O269" s="204"/>
      <c r="P269" s="157"/>
    </row>
    <row r="270" spans="2:16" s="191" customFormat="1" ht="5.25" customHeight="1">
      <c r="B270" s="156"/>
      <c r="C270" s="203"/>
      <c r="D270" s="197"/>
      <c r="E270" s="17"/>
      <c r="F270" s="17"/>
      <c r="G270" s="127"/>
      <c r="H270" s="17"/>
      <c r="I270" s="17"/>
      <c r="J270" s="206"/>
      <c r="K270" s="207"/>
      <c r="L270" s="207"/>
      <c r="M270" s="207"/>
      <c r="N270" s="207"/>
      <c r="O270" s="204"/>
      <c r="P270" s="157"/>
    </row>
    <row r="271" spans="2:16" s="191" customFormat="1" ht="12.75">
      <c r="B271" s="156"/>
      <c r="C271" s="203"/>
      <c r="D271" s="196" t="str">
        <f>$D$50</f>
        <v>Referente Unità Tecnica_n:</v>
      </c>
      <c r="E271" s="17"/>
      <c r="F271" s="169">
        <f>UT_n!$J$90</f>
        <v>0</v>
      </c>
      <c r="G271" s="127"/>
      <c r="H271" s="169">
        <f>UT_n!$N$90</f>
        <v>0</v>
      </c>
      <c r="I271" s="17"/>
      <c r="J271" s="397">
        <f>UT_n!$P$90</f>
        <v>0</v>
      </c>
      <c r="K271" s="398"/>
      <c r="L271" s="398"/>
      <c r="M271" s="398"/>
      <c r="N271" s="399"/>
      <c r="O271" s="204"/>
      <c r="P271" s="157"/>
    </row>
    <row r="272" spans="2:16" s="191" customFormat="1" ht="5.25" customHeight="1">
      <c r="B272" s="156"/>
      <c r="C272" s="203"/>
      <c r="D272" s="197"/>
      <c r="E272" s="17"/>
      <c r="F272" s="17"/>
      <c r="G272" s="127"/>
      <c r="H272" s="17"/>
      <c r="I272" s="17"/>
      <c r="J272" s="206"/>
      <c r="K272" s="207"/>
      <c r="L272" s="207"/>
      <c r="M272" s="207"/>
      <c r="N272" s="207"/>
      <c r="O272" s="204"/>
      <c r="P272" s="157"/>
    </row>
    <row r="273" spans="2:16" s="191" customFormat="1" ht="12.75">
      <c r="B273" s="156"/>
      <c r="C273" s="203"/>
      <c r="D273" s="196" t="str">
        <f>$D$51</f>
        <v>Referente HSE:</v>
      </c>
      <c r="E273" s="17"/>
      <c r="F273" s="169">
        <f>HSE!$J$94</f>
        <v>0</v>
      </c>
      <c r="G273" s="127"/>
      <c r="H273" s="169">
        <f>HSE!$N$94</f>
        <v>0</v>
      </c>
      <c r="I273" s="17"/>
      <c r="J273" s="397">
        <f>HSE!$P$94</f>
        <v>0</v>
      </c>
      <c r="K273" s="398"/>
      <c r="L273" s="398"/>
      <c r="M273" s="398"/>
      <c r="N273" s="399"/>
      <c r="O273" s="204"/>
      <c r="P273" s="157"/>
    </row>
    <row r="274" spans="2:16" s="191" customFormat="1" ht="5.25" customHeight="1">
      <c r="B274" s="156"/>
      <c r="C274" s="203"/>
      <c r="D274" s="197"/>
      <c r="E274" s="17"/>
      <c r="F274" s="17"/>
      <c r="G274" s="127"/>
      <c r="H274" s="17"/>
      <c r="I274" s="17"/>
      <c r="J274" s="206"/>
      <c r="K274" s="207"/>
      <c r="L274" s="207"/>
      <c r="M274" s="207"/>
      <c r="N274" s="207"/>
      <c r="O274" s="204"/>
      <c r="P274" s="157"/>
    </row>
    <row r="275" spans="2:16" s="191" customFormat="1" ht="12.75">
      <c r="B275" s="156"/>
      <c r="C275" s="203"/>
      <c r="D275" s="196" t="str">
        <f>$D$52</f>
        <v>Referente Qualità:</v>
      </c>
      <c r="E275" s="17"/>
      <c r="F275" s="169">
        <f>Qual!$J$86</f>
        <v>0</v>
      </c>
      <c r="G275" s="127"/>
      <c r="H275" s="169">
        <f>Qual!$N$86</f>
        <v>0</v>
      </c>
      <c r="I275" s="17"/>
      <c r="J275" s="397">
        <f>Qual!$P$86</f>
        <v>0</v>
      </c>
      <c r="K275" s="398"/>
      <c r="L275" s="398"/>
      <c r="M275" s="398"/>
      <c r="N275" s="399"/>
      <c r="O275" s="204"/>
      <c r="P275" s="157"/>
    </row>
    <row r="276" spans="2:16" s="191" customFormat="1" ht="5.25" customHeight="1">
      <c r="B276" s="156"/>
      <c r="C276" s="203"/>
      <c r="D276" s="197"/>
      <c r="E276" s="17"/>
      <c r="F276" s="17"/>
      <c r="G276" s="127"/>
      <c r="H276" s="17"/>
      <c r="I276" s="17"/>
      <c r="J276" s="206"/>
      <c r="K276" s="207"/>
      <c r="L276" s="207"/>
      <c r="M276" s="207"/>
      <c r="N276" s="207"/>
      <c r="O276" s="204"/>
      <c r="P276" s="157"/>
    </row>
    <row r="277" spans="2:16" s="191" customFormat="1" ht="12.75">
      <c r="B277" s="156"/>
      <c r="C277" s="203"/>
      <c r="D277" s="196" t="str">
        <f>$D$53</f>
        <v>Referente Security:</v>
      </c>
      <c r="E277" s="17"/>
      <c r="F277" s="169">
        <f>Sec!$J$86</f>
        <v>0</v>
      </c>
      <c r="G277" s="127"/>
      <c r="H277" s="169">
        <f>Sec!$N$86</f>
        <v>0</v>
      </c>
      <c r="I277" s="17"/>
      <c r="J277" s="397">
        <f>Sec!$P$86</f>
        <v>0</v>
      </c>
      <c r="K277" s="398"/>
      <c r="L277" s="398"/>
      <c r="M277" s="398"/>
      <c r="N277" s="399"/>
      <c r="O277" s="204"/>
      <c r="P277" s="157"/>
    </row>
    <row r="278" spans="2:16" s="191" customFormat="1" ht="5.25" customHeight="1">
      <c r="B278" s="156"/>
      <c r="C278" s="203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204"/>
      <c r="P278" s="157"/>
    </row>
    <row r="279" spans="2:16" s="191" customFormat="1" ht="12.75">
      <c r="B279" s="156"/>
      <c r="C279" s="203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204"/>
      <c r="P279" s="157"/>
    </row>
    <row r="280" spans="2:16" s="191" customFormat="1" ht="25.5">
      <c r="B280" s="156"/>
      <c r="C280" s="203"/>
      <c r="D280" s="168" t="s">
        <v>135</v>
      </c>
      <c r="E280" s="17"/>
      <c r="F280" s="408"/>
      <c r="G280" s="409"/>
      <c r="H280" s="410"/>
      <c r="I280" s="17"/>
      <c r="J280" s="168" t="s">
        <v>129</v>
      </c>
      <c r="K280" s="17"/>
      <c r="L280" s="17"/>
      <c r="M280" s="17"/>
      <c r="N280" s="104"/>
      <c r="O280" s="204"/>
      <c r="P280" s="157"/>
    </row>
    <row r="281" spans="2:16" s="191" customFormat="1" ht="12.75">
      <c r="B281" s="156"/>
      <c r="C281" s="203"/>
      <c r="D281" s="176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204"/>
      <c r="P281" s="157"/>
    </row>
    <row r="282" spans="2:16" s="191" customFormat="1" ht="12.75">
      <c r="B282" s="156"/>
      <c r="C282" s="203"/>
      <c r="D282" s="208" t="s">
        <v>128</v>
      </c>
      <c r="E282" s="17"/>
      <c r="F282" s="411"/>
      <c r="G282" s="412"/>
      <c r="H282" s="412"/>
      <c r="I282" s="412"/>
      <c r="J282" s="412"/>
      <c r="K282" s="412"/>
      <c r="L282" s="412"/>
      <c r="M282" s="412"/>
      <c r="N282" s="413"/>
      <c r="O282" s="204"/>
      <c r="P282" s="157"/>
    </row>
    <row r="283" spans="2:16" s="191" customFormat="1" ht="12.75">
      <c r="B283" s="156"/>
      <c r="C283" s="203"/>
      <c r="D283" s="17"/>
      <c r="E283" s="17"/>
      <c r="F283" s="414"/>
      <c r="G283" s="415"/>
      <c r="H283" s="415"/>
      <c r="I283" s="415"/>
      <c r="J283" s="415"/>
      <c r="K283" s="415"/>
      <c r="L283" s="415"/>
      <c r="M283" s="415"/>
      <c r="N283" s="416"/>
      <c r="O283" s="204"/>
      <c r="P283" s="157"/>
    </row>
    <row r="284" spans="2:16" s="191" customFormat="1" ht="12.75">
      <c r="B284" s="156"/>
      <c r="C284" s="209"/>
      <c r="D284" s="210"/>
      <c r="E284" s="210"/>
      <c r="F284" s="211"/>
      <c r="G284" s="211"/>
      <c r="H284" s="211"/>
      <c r="I284" s="211"/>
      <c r="J284" s="211"/>
      <c r="K284" s="211"/>
      <c r="L284" s="211"/>
      <c r="M284" s="211"/>
      <c r="N284" s="211"/>
      <c r="O284" s="212"/>
      <c r="P284" s="157"/>
    </row>
    <row r="285" spans="2:16" ht="12.75">
      <c r="B285" s="156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57"/>
    </row>
    <row r="286" spans="2:16" ht="12.75">
      <c r="B286" s="156"/>
      <c r="C286" s="162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5"/>
      <c r="P286" s="157"/>
    </row>
    <row r="287" spans="2:16" ht="12.75">
      <c r="B287" s="156"/>
      <c r="C287" s="166"/>
      <c r="D287" s="367" t="str">
        <f>CONCATENATE("Proposta di qualifica Gruppo Merce: ",$D$291," - ",$F$291)</f>
        <v>Proposta di qualifica Gruppo Merce: 0 - 0</v>
      </c>
      <c r="E287" s="368"/>
      <c r="F287" s="368"/>
      <c r="G287" s="368"/>
      <c r="H287" s="368"/>
      <c r="I287" s="368"/>
      <c r="J287" s="368"/>
      <c r="K287" s="368"/>
      <c r="L287" s="368"/>
      <c r="M287" s="368"/>
      <c r="N287" s="369"/>
      <c r="O287" s="167"/>
      <c r="P287" s="157"/>
    </row>
    <row r="288" spans="2:16" ht="14.25" customHeight="1">
      <c r="B288" s="156"/>
      <c r="C288" s="166"/>
      <c r="D288" s="176"/>
      <c r="E288" s="160"/>
      <c r="F288" s="160"/>
      <c r="G288" s="160"/>
      <c r="H288" s="160"/>
      <c r="I288" s="160"/>
      <c r="J288" s="160"/>
      <c r="K288" s="160"/>
      <c r="L288" s="160"/>
      <c r="M288" s="160"/>
      <c r="N288" s="176"/>
      <c r="O288" s="167"/>
      <c r="P288" s="157"/>
    </row>
    <row r="289" spans="2:16" ht="12.75">
      <c r="B289" s="156"/>
      <c r="C289" s="166"/>
      <c r="D289" s="178" t="s">
        <v>4</v>
      </c>
      <c r="E289" s="158"/>
      <c r="F289" s="178" t="s">
        <v>43</v>
      </c>
      <c r="G289" s="178"/>
      <c r="H289" s="178" t="s">
        <v>68</v>
      </c>
      <c r="I289" s="158"/>
      <c r="J289" s="178" t="s">
        <v>69</v>
      </c>
      <c r="L289" s="178" t="s">
        <v>195</v>
      </c>
      <c r="M289" s="178"/>
      <c r="N289" s="178" t="s">
        <v>246</v>
      </c>
      <c r="O289" s="167"/>
      <c r="P289" s="157"/>
    </row>
    <row r="290" spans="2:16" ht="5.25" customHeight="1">
      <c r="B290" s="156"/>
      <c r="C290" s="166"/>
      <c r="D290" s="160"/>
      <c r="E290" s="160"/>
      <c r="F290" s="160"/>
      <c r="G290" s="178"/>
      <c r="H290" s="160"/>
      <c r="I290" s="160"/>
      <c r="J290" s="176"/>
      <c r="O290" s="167"/>
      <c r="P290" s="157"/>
    </row>
    <row r="291" spans="2:16" ht="12.75">
      <c r="B291" s="156"/>
      <c r="C291" s="166"/>
      <c r="D291" s="199">
        <f>HLOOKUP(D289,'ID-forn_proc'!$D$55:$D$66,8,FALSE)</f>
        <v>0</v>
      </c>
      <c r="E291" s="200"/>
      <c r="F291" s="201">
        <f>HLOOKUP(F289,'ID-forn_proc'!$F$55:$F$66,8,FALSE)</f>
        <v>0</v>
      </c>
      <c r="G291" s="202"/>
      <c r="H291" s="199">
        <f>HLOOKUP(H289,'ID-forn_proc'!$H$55:$H$66,8,FALSE)</f>
        <v>0</v>
      </c>
      <c r="I291" s="200"/>
      <c r="J291" s="199">
        <f>HLOOKUP(J289,'ID-forn_proc'!$J$55:$J$66,8,FALSE)</f>
        <v>0</v>
      </c>
      <c r="K291" s="152"/>
      <c r="L291" s="199">
        <f>HLOOKUP(L289,'ID-forn_proc'!$L$55:$L$66,8,FALSE)</f>
        <v>0</v>
      </c>
      <c r="M291" s="152"/>
      <c r="N291" s="199">
        <f>HLOOKUP(N289,'ID-forn_proc'!$N$55:$N$66,8,FALSE)</f>
        <v>0</v>
      </c>
      <c r="O291" s="167"/>
      <c r="P291" s="157"/>
    </row>
    <row r="292" spans="2:16" s="191" customFormat="1" ht="12.75">
      <c r="B292" s="156"/>
      <c r="C292" s="203"/>
      <c r="D292" s="17"/>
      <c r="E292" s="17"/>
      <c r="F292" s="17"/>
      <c r="G292" s="178"/>
      <c r="H292" s="17"/>
      <c r="I292" s="17"/>
      <c r="J292" s="17"/>
      <c r="K292" s="17"/>
      <c r="L292" s="17"/>
      <c r="M292" s="17"/>
      <c r="N292" s="17"/>
      <c r="O292" s="204"/>
      <c r="P292" s="157"/>
    </row>
    <row r="293" spans="2:16" s="191" customFormat="1" ht="12.75">
      <c r="B293" s="156"/>
      <c r="C293" s="203"/>
      <c r="D293" s="200"/>
      <c r="E293" s="17"/>
      <c r="F293" s="205" t="s">
        <v>133</v>
      </c>
      <c r="G293" s="127"/>
      <c r="H293" s="205" t="s">
        <v>134</v>
      </c>
      <c r="I293" s="17"/>
      <c r="J293" s="403" t="s">
        <v>128</v>
      </c>
      <c r="K293" s="403"/>
      <c r="L293" s="403"/>
      <c r="M293" s="403"/>
      <c r="N293" s="403"/>
      <c r="O293" s="204"/>
      <c r="P293" s="157"/>
    </row>
    <row r="294" spans="2:16" s="191" customFormat="1" ht="6" customHeight="1">
      <c r="B294" s="156"/>
      <c r="C294" s="203"/>
      <c r="D294" s="17"/>
      <c r="E294" s="17"/>
      <c r="F294" s="17"/>
      <c r="G294" s="127"/>
      <c r="H294" s="17"/>
      <c r="I294" s="17"/>
      <c r="K294" s="127"/>
      <c r="L294" s="127"/>
      <c r="M294" s="127"/>
      <c r="N294" s="127"/>
      <c r="O294" s="204"/>
      <c r="P294" s="157"/>
    </row>
    <row r="295" spans="2:16" s="191" customFormat="1" ht="12.75">
      <c r="B295" s="156"/>
      <c r="C295" s="203"/>
      <c r="D295" s="196" t="str">
        <f>$D$45</f>
        <v>SQE responsabile:</v>
      </c>
      <c r="E295" s="17"/>
      <c r="F295" s="169">
        <f>SQE!J95</f>
        <v>0</v>
      </c>
      <c r="G295" s="127"/>
      <c r="H295" s="169">
        <f>SQE!N95</f>
        <v>0</v>
      </c>
      <c r="I295" s="17"/>
      <c r="J295" s="397">
        <f>SQE!P95</f>
        <v>0</v>
      </c>
      <c r="K295" s="398"/>
      <c r="L295" s="398"/>
      <c r="M295" s="398"/>
      <c r="N295" s="399"/>
      <c r="O295" s="204"/>
      <c r="P295" s="157"/>
    </row>
    <row r="296" spans="2:16" s="191" customFormat="1" ht="5.25" customHeight="1">
      <c r="B296" s="156"/>
      <c r="C296" s="203"/>
      <c r="D296" s="197"/>
      <c r="E296" s="17"/>
      <c r="F296" s="17"/>
      <c r="G296" s="127"/>
      <c r="H296" s="17"/>
      <c r="I296" s="17"/>
      <c r="J296" s="206"/>
      <c r="K296" s="207"/>
      <c r="L296" s="207"/>
      <c r="M296" s="207"/>
      <c r="N296" s="207"/>
      <c r="O296" s="204"/>
      <c r="P296" s="157"/>
    </row>
    <row r="297" spans="2:16" s="191" customFormat="1" ht="12.75">
      <c r="B297" s="156"/>
      <c r="C297" s="203"/>
      <c r="D297" s="196" t="str">
        <f>$D$46</f>
        <v>Referente Unità tecnica_1:</v>
      </c>
      <c r="E297" s="17"/>
      <c r="F297" s="169">
        <f>UT_1!$J$92</f>
        <v>0</v>
      </c>
      <c r="G297" s="127"/>
      <c r="H297" s="169">
        <f>UT_1!$N$92</f>
        <v>0</v>
      </c>
      <c r="I297" s="17"/>
      <c r="J297" s="397">
        <f>UT_1!$P$92</f>
        <v>0</v>
      </c>
      <c r="K297" s="398"/>
      <c r="L297" s="398"/>
      <c r="M297" s="398"/>
      <c r="N297" s="399"/>
      <c r="O297" s="204"/>
      <c r="P297" s="157"/>
    </row>
    <row r="298" spans="2:16" s="191" customFormat="1" ht="5.25" customHeight="1">
      <c r="B298" s="156"/>
      <c r="C298" s="203"/>
      <c r="D298" s="197"/>
      <c r="E298" s="17"/>
      <c r="F298" s="17"/>
      <c r="G298" s="127"/>
      <c r="H298" s="17"/>
      <c r="I298" s="17"/>
      <c r="J298" s="206"/>
      <c r="K298" s="207"/>
      <c r="L298" s="207"/>
      <c r="M298" s="207"/>
      <c r="N298" s="207"/>
      <c r="O298" s="204"/>
      <c r="P298" s="157"/>
    </row>
    <row r="299" spans="2:16" s="191" customFormat="1" ht="12.75">
      <c r="B299" s="156"/>
      <c r="C299" s="203"/>
      <c r="D299" s="196" t="str">
        <f>$D$47</f>
        <v>Referente Unità tecnica_2:</v>
      </c>
      <c r="E299" s="17"/>
      <c r="F299" s="169">
        <f>UT_2!$J$92</f>
        <v>0</v>
      </c>
      <c r="G299" s="127"/>
      <c r="H299" s="169">
        <f>UT_2!$N$92</f>
        <v>0</v>
      </c>
      <c r="I299" s="17"/>
      <c r="J299" s="397">
        <f>UT_2!$P$92</f>
        <v>0</v>
      </c>
      <c r="K299" s="398"/>
      <c r="L299" s="398"/>
      <c r="M299" s="398"/>
      <c r="N299" s="399"/>
      <c r="O299" s="204"/>
      <c r="P299" s="157"/>
    </row>
    <row r="300" spans="2:16" s="191" customFormat="1" ht="5.25" customHeight="1">
      <c r="B300" s="156"/>
      <c r="C300" s="203"/>
      <c r="D300" s="197"/>
      <c r="E300" s="17"/>
      <c r="F300" s="17"/>
      <c r="G300" s="127"/>
      <c r="H300" s="17"/>
      <c r="I300" s="17"/>
      <c r="J300" s="206"/>
      <c r="K300" s="207"/>
      <c r="L300" s="207"/>
      <c r="M300" s="207"/>
      <c r="N300" s="207"/>
      <c r="O300" s="204"/>
      <c r="P300" s="157"/>
    </row>
    <row r="301" spans="2:16" s="191" customFormat="1" ht="12.75">
      <c r="B301" s="156"/>
      <c r="C301" s="203"/>
      <c r="D301" s="196" t="str">
        <f>$D$48</f>
        <v>Referente Unità tecnica_3:</v>
      </c>
      <c r="E301" s="17"/>
      <c r="F301" s="169">
        <f>UT_3!$J$92</f>
        <v>0</v>
      </c>
      <c r="G301" s="127"/>
      <c r="H301" s="169">
        <f>UT_3!$N$92</f>
        <v>0</v>
      </c>
      <c r="I301" s="17"/>
      <c r="J301" s="397">
        <f>UT_3!$P$92</f>
        <v>0</v>
      </c>
      <c r="K301" s="398"/>
      <c r="L301" s="398"/>
      <c r="M301" s="398"/>
      <c r="N301" s="399"/>
      <c r="O301" s="204"/>
      <c r="P301" s="157"/>
    </row>
    <row r="302" spans="2:16" s="191" customFormat="1" ht="5.25" customHeight="1">
      <c r="B302" s="156"/>
      <c r="C302" s="203"/>
      <c r="D302" s="197"/>
      <c r="E302" s="17"/>
      <c r="F302" s="17"/>
      <c r="G302" s="127"/>
      <c r="H302" s="17"/>
      <c r="I302" s="17"/>
      <c r="J302" s="206"/>
      <c r="K302" s="207"/>
      <c r="L302" s="207"/>
      <c r="M302" s="207"/>
      <c r="N302" s="207"/>
      <c r="O302" s="204"/>
      <c r="P302" s="157"/>
    </row>
    <row r="303" spans="2:16" s="191" customFormat="1" ht="12.75">
      <c r="B303" s="156"/>
      <c r="C303" s="203"/>
      <c r="D303" s="196" t="str">
        <f>$D$49</f>
        <v>Referente Unità tecnica_4:</v>
      </c>
      <c r="E303" s="17"/>
      <c r="F303" s="169">
        <f>UT_4!$J$92</f>
        <v>0</v>
      </c>
      <c r="G303" s="127"/>
      <c r="H303" s="169">
        <f>UT_4!$N$92</f>
        <v>0</v>
      </c>
      <c r="I303" s="17"/>
      <c r="J303" s="397">
        <f>UT_4!$P$92</f>
        <v>0</v>
      </c>
      <c r="K303" s="398"/>
      <c r="L303" s="398"/>
      <c r="M303" s="398"/>
      <c r="N303" s="399"/>
      <c r="O303" s="204"/>
      <c r="P303" s="157"/>
    </row>
    <row r="304" spans="2:16" s="191" customFormat="1" ht="5.25" customHeight="1">
      <c r="B304" s="156"/>
      <c r="C304" s="203"/>
      <c r="D304" s="197"/>
      <c r="E304" s="17"/>
      <c r="F304" s="17"/>
      <c r="G304" s="127"/>
      <c r="H304" s="17"/>
      <c r="I304" s="17"/>
      <c r="J304" s="206"/>
      <c r="K304" s="207"/>
      <c r="L304" s="207"/>
      <c r="M304" s="207"/>
      <c r="N304" s="207"/>
      <c r="O304" s="204"/>
      <c r="P304" s="157"/>
    </row>
    <row r="305" spans="2:16" s="191" customFormat="1" ht="12.75">
      <c r="B305" s="156"/>
      <c r="C305" s="203"/>
      <c r="D305" s="196" t="str">
        <f>$D$50</f>
        <v>Referente Unità Tecnica_n:</v>
      </c>
      <c r="E305" s="17"/>
      <c r="F305" s="169">
        <f>UT_n!$J$91</f>
        <v>0</v>
      </c>
      <c r="G305" s="127"/>
      <c r="H305" s="169">
        <f>UT_n!$N$91</f>
        <v>0</v>
      </c>
      <c r="I305" s="17"/>
      <c r="J305" s="397">
        <f>UT_n!$P$91</f>
        <v>0</v>
      </c>
      <c r="K305" s="398"/>
      <c r="L305" s="398"/>
      <c r="M305" s="398"/>
      <c r="N305" s="399"/>
      <c r="O305" s="204"/>
      <c r="P305" s="157"/>
    </row>
    <row r="306" spans="2:16" s="191" customFormat="1" ht="5.25" customHeight="1">
      <c r="B306" s="156"/>
      <c r="C306" s="203"/>
      <c r="D306" s="197"/>
      <c r="E306" s="17"/>
      <c r="F306" s="17"/>
      <c r="G306" s="127"/>
      <c r="H306" s="17"/>
      <c r="I306" s="17"/>
      <c r="J306" s="206"/>
      <c r="K306" s="207"/>
      <c r="L306" s="207"/>
      <c r="M306" s="207"/>
      <c r="N306" s="207"/>
      <c r="O306" s="204"/>
      <c r="P306" s="157"/>
    </row>
    <row r="307" spans="2:16" s="191" customFormat="1" ht="12.75">
      <c r="B307" s="156"/>
      <c r="C307" s="203"/>
      <c r="D307" s="196" t="str">
        <f>$D$51</f>
        <v>Referente HSE:</v>
      </c>
      <c r="E307" s="17"/>
      <c r="F307" s="169">
        <f>HSE!$J$95</f>
        <v>0</v>
      </c>
      <c r="G307" s="127"/>
      <c r="H307" s="169">
        <f>HSE!$N$95</f>
        <v>0</v>
      </c>
      <c r="I307" s="17"/>
      <c r="J307" s="397">
        <f>HSE!$P$95</f>
        <v>0</v>
      </c>
      <c r="K307" s="398"/>
      <c r="L307" s="398"/>
      <c r="M307" s="398"/>
      <c r="N307" s="399"/>
      <c r="O307" s="204"/>
      <c r="P307" s="157"/>
    </row>
    <row r="308" spans="2:16" s="191" customFormat="1" ht="5.25" customHeight="1">
      <c r="B308" s="156"/>
      <c r="C308" s="203"/>
      <c r="D308" s="197"/>
      <c r="E308" s="17"/>
      <c r="F308" s="17"/>
      <c r="G308" s="127"/>
      <c r="H308" s="17"/>
      <c r="I308" s="17"/>
      <c r="J308" s="206"/>
      <c r="K308" s="207"/>
      <c r="L308" s="207"/>
      <c r="M308" s="207"/>
      <c r="N308" s="207"/>
      <c r="O308" s="204"/>
      <c r="P308" s="157"/>
    </row>
    <row r="309" spans="2:16" s="191" customFormat="1" ht="12.75">
      <c r="B309" s="156"/>
      <c r="C309" s="203"/>
      <c r="D309" s="196" t="str">
        <f>$D$52</f>
        <v>Referente Qualità:</v>
      </c>
      <c r="E309" s="17"/>
      <c r="F309" s="169">
        <f>Qual!$J$87</f>
        <v>0</v>
      </c>
      <c r="G309" s="127"/>
      <c r="H309" s="169">
        <f>Qual!$N$87</f>
        <v>0</v>
      </c>
      <c r="I309" s="17"/>
      <c r="J309" s="397">
        <f>Qual!$P$87</f>
        <v>0</v>
      </c>
      <c r="K309" s="398"/>
      <c r="L309" s="398"/>
      <c r="M309" s="398"/>
      <c r="N309" s="399"/>
      <c r="O309" s="204"/>
      <c r="P309" s="157"/>
    </row>
    <row r="310" spans="2:16" s="191" customFormat="1" ht="5.25" customHeight="1">
      <c r="B310" s="156"/>
      <c r="C310" s="203"/>
      <c r="D310" s="197"/>
      <c r="E310" s="17"/>
      <c r="F310" s="17"/>
      <c r="G310" s="127"/>
      <c r="H310" s="17"/>
      <c r="I310" s="17"/>
      <c r="J310" s="206"/>
      <c r="K310" s="207"/>
      <c r="L310" s="207"/>
      <c r="M310" s="207"/>
      <c r="N310" s="207"/>
      <c r="O310" s="204"/>
      <c r="P310" s="157"/>
    </row>
    <row r="311" spans="2:16" s="191" customFormat="1" ht="12.75">
      <c r="B311" s="156"/>
      <c r="C311" s="203"/>
      <c r="D311" s="196" t="str">
        <f>$D$53</f>
        <v>Referente Security:</v>
      </c>
      <c r="E311" s="17"/>
      <c r="F311" s="169">
        <f>Sec!J87</f>
        <v>0</v>
      </c>
      <c r="G311" s="127"/>
      <c r="H311" s="169">
        <f>Sec!N87</f>
        <v>0</v>
      </c>
      <c r="I311" s="17"/>
      <c r="J311" s="397">
        <f>Sec!P87</f>
        <v>0</v>
      </c>
      <c r="K311" s="398"/>
      <c r="L311" s="398"/>
      <c r="M311" s="398"/>
      <c r="N311" s="399"/>
      <c r="O311" s="204"/>
      <c r="P311" s="157"/>
    </row>
    <row r="312" spans="2:16" s="191" customFormat="1" ht="5.25" customHeight="1">
      <c r="B312" s="156"/>
      <c r="C312" s="203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204"/>
      <c r="P312" s="157"/>
    </row>
    <row r="313" spans="2:16" s="191" customFormat="1" ht="12.75">
      <c r="B313" s="156"/>
      <c r="C313" s="20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204"/>
      <c r="P313" s="157"/>
    </row>
    <row r="314" spans="2:16" s="191" customFormat="1" ht="25.5">
      <c r="B314" s="156"/>
      <c r="C314" s="203"/>
      <c r="D314" s="168" t="s">
        <v>135</v>
      </c>
      <c r="E314" s="17"/>
      <c r="F314" s="408"/>
      <c r="G314" s="409"/>
      <c r="H314" s="410"/>
      <c r="I314" s="17"/>
      <c r="J314" s="168" t="s">
        <v>129</v>
      </c>
      <c r="K314" s="17"/>
      <c r="L314" s="17"/>
      <c r="M314" s="17"/>
      <c r="N314" s="104"/>
      <c r="O314" s="204"/>
      <c r="P314" s="157"/>
    </row>
    <row r="315" spans="2:16" s="191" customFormat="1" ht="12.75">
      <c r="B315" s="156"/>
      <c r="C315" s="203"/>
      <c r="D315" s="176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204"/>
      <c r="P315" s="157"/>
    </row>
    <row r="316" spans="2:16" s="191" customFormat="1" ht="12.75">
      <c r="B316" s="156"/>
      <c r="C316" s="203"/>
      <c r="D316" s="208" t="s">
        <v>128</v>
      </c>
      <c r="E316" s="17"/>
      <c r="F316" s="411"/>
      <c r="G316" s="412"/>
      <c r="H316" s="412"/>
      <c r="I316" s="412"/>
      <c r="J316" s="412"/>
      <c r="K316" s="412"/>
      <c r="L316" s="412"/>
      <c r="M316" s="412"/>
      <c r="N316" s="413"/>
      <c r="O316" s="204"/>
      <c r="P316" s="157"/>
    </row>
    <row r="317" spans="2:16" s="191" customFormat="1" ht="12.75">
      <c r="B317" s="156"/>
      <c r="C317" s="203"/>
      <c r="D317" s="17"/>
      <c r="E317" s="17"/>
      <c r="F317" s="414"/>
      <c r="G317" s="415"/>
      <c r="H317" s="415"/>
      <c r="I317" s="415"/>
      <c r="J317" s="415"/>
      <c r="K317" s="415"/>
      <c r="L317" s="415"/>
      <c r="M317" s="415"/>
      <c r="N317" s="416"/>
      <c r="O317" s="204"/>
      <c r="P317" s="157"/>
    </row>
    <row r="318" spans="2:16" s="191" customFormat="1" ht="12.75">
      <c r="B318" s="156"/>
      <c r="C318" s="209"/>
      <c r="D318" s="210"/>
      <c r="E318" s="210"/>
      <c r="F318" s="211"/>
      <c r="G318" s="211"/>
      <c r="H318" s="211"/>
      <c r="I318" s="211"/>
      <c r="J318" s="211"/>
      <c r="K318" s="211"/>
      <c r="L318" s="211"/>
      <c r="M318" s="211"/>
      <c r="N318" s="211"/>
      <c r="O318" s="212"/>
      <c r="P318" s="157"/>
    </row>
    <row r="319" spans="2:16" s="191" customFormat="1" ht="12.75">
      <c r="B319" s="156"/>
      <c r="C319" s="17"/>
      <c r="D319" s="17"/>
      <c r="E319" s="17"/>
      <c r="F319" s="158"/>
      <c r="G319" s="158"/>
      <c r="H319" s="158"/>
      <c r="I319" s="158"/>
      <c r="J319" s="158"/>
      <c r="K319" s="158"/>
      <c r="L319" s="158"/>
      <c r="M319" s="158"/>
      <c r="N319" s="158"/>
      <c r="O319" s="17"/>
      <c r="P319" s="157"/>
    </row>
    <row r="320" spans="2:16" ht="12.75">
      <c r="B320" s="156"/>
      <c r="C320" s="162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5"/>
      <c r="P320" s="157"/>
    </row>
    <row r="321" spans="2:16" ht="12.75">
      <c r="B321" s="156"/>
      <c r="C321" s="166"/>
      <c r="D321" s="367" t="str">
        <f>CONCATENATE("Proposta di qualifica Gruppo Merce: ",$D$325," - ",$F$325)</f>
        <v>Proposta di qualifica Gruppo Merce: 0 - 0</v>
      </c>
      <c r="E321" s="368"/>
      <c r="F321" s="368"/>
      <c r="G321" s="368"/>
      <c r="H321" s="368"/>
      <c r="I321" s="368"/>
      <c r="J321" s="368"/>
      <c r="K321" s="368"/>
      <c r="L321" s="368"/>
      <c r="M321" s="368"/>
      <c r="N321" s="369"/>
      <c r="O321" s="167"/>
      <c r="P321" s="157"/>
    </row>
    <row r="322" spans="2:16" ht="14.25" customHeight="1">
      <c r="B322" s="156"/>
      <c r="C322" s="166"/>
      <c r="D322" s="176"/>
      <c r="E322" s="160"/>
      <c r="F322" s="160"/>
      <c r="G322" s="160"/>
      <c r="H322" s="160"/>
      <c r="I322" s="160"/>
      <c r="J322" s="160"/>
      <c r="K322" s="160"/>
      <c r="L322" s="160"/>
      <c r="M322" s="160"/>
      <c r="N322" s="176"/>
      <c r="O322" s="167"/>
      <c r="P322" s="157"/>
    </row>
    <row r="323" spans="2:16" ht="12.75">
      <c r="B323" s="156"/>
      <c r="C323" s="166"/>
      <c r="D323" s="178" t="s">
        <v>4</v>
      </c>
      <c r="E323" s="158"/>
      <c r="F323" s="178" t="s">
        <v>43</v>
      </c>
      <c r="G323" s="178"/>
      <c r="H323" s="178" t="s">
        <v>68</v>
      </c>
      <c r="I323" s="158"/>
      <c r="J323" s="178" t="s">
        <v>69</v>
      </c>
      <c r="L323" s="178" t="s">
        <v>195</v>
      </c>
      <c r="M323" s="178"/>
      <c r="N323" s="178" t="s">
        <v>246</v>
      </c>
      <c r="O323" s="167"/>
      <c r="P323" s="157"/>
    </row>
    <row r="324" spans="2:16" ht="5.25" customHeight="1">
      <c r="B324" s="156"/>
      <c r="C324" s="166"/>
      <c r="D324" s="160"/>
      <c r="E324" s="160"/>
      <c r="F324" s="160"/>
      <c r="G324" s="178"/>
      <c r="H324" s="160"/>
      <c r="I324" s="160"/>
      <c r="J324" s="176"/>
      <c r="O324" s="167"/>
      <c r="P324" s="157"/>
    </row>
    <row r="325" spans="2:16" ht="12.75">
      <c r="B325" s="156"/>
      <c r="C325" s="166"/>
      <c r="D325" s="199">
        <f>HLOOKUP(D323,'ID-forn_proc'!$D$55:$D$66,9,FALSE)</f>
        <v>0</v>
      </c>
      <c r="E325" s="200"/>
      <c r="F325" s="201">
        <f>HLOOKUP(F323,'ID-forn_proc'!$F$55:$F$66,9,FALSE)</f>
        <v>0</v>
      </c>
      <c r="G325" s="202"/>
      <c r="H325" s="199">
        <f>HLOOKUP(H323,'ID-forn_proc'!$H$55:$H$66,9,FALSE)</f>
        <v>0</v>
      </c>
      <c r="I325" s="200"/>
      <c r="J325" s="199">
        <f>HLOOKUP(J323,'ID-forn_proc'!$J$55:$J$66,9,FALSE)</f>
        <v>0</v>
      </c>
      <c r="K325" s="152"/>
      <c r="L325" s="199">
        <f>HLOOKUP(L323,'ID-forn_proc'!$L$55:$L$66,9,FALSE)</f>
        <v>0</v>
      </c>
      <c r="M325" s="152"/>
      <c r="N325" s="199">
        <f>HLOOKUP(N323,'ID-forn_proc'!$N$55:$N$66,9,FALSE)</f>
        <v>0</v>
      </c>
      <c r="O325" s="167"/>
      <c r="P325" s="157"/>
    </row>
    <row r="326" spans="2:16" s="191" customFormat="1" ht="12.75">
      <c r="B326" s="156"/>
      <c r="C326" s="203"/>
      <c r="D326" s="17"/>
      <c r="E326" s="17"/>
      <c r="F326" s="17"/>
      <c r="G326" s="178"/>
      <c r="H326" s="17"/>
      <c r="I326" s="17"/>
      <c r="J326" s="17"/>
      <c r="K326" s="17"/>
      <c r="L326" s="17"/>
      <c r="M326" s="17"/>
      <c r="N326" s="17"/>
      <c r="O326" s="204"/>
      <c r="P326" s="157"/>
    </row>
    <row r="327" spans="2:16" s="191" customFormat="1" ht="12.75">
      <c r="B327" s="156"/>
      <c r="C327" s="203"/>
      <c r="D327" s="200"/>
      <c r="E327" s="17"/>
      <c r="F327" s="205" t="s">
        <v>133</v>
      </c>
      <c r="G327" s="127"/>
      <c r="H327" s="205" t="s">
        <v>134</v>
      </c>
      <c r="I327" s="17"/>
      <c r="J327" s="403" t="s">
        <v>128</v>
      </c>
      <c r="K327" s="403"/>
      <c r="L327" s="403"/>
      <c r="M327" s="403"/>
      <c r="N327" s="403"/>
      <c r="O327" s="204"/>
      <c r="P327" s="157"/>
    </row>
    <row r="328" spans="2:16" s="191" customFormat="1" ht="6" customHeight="1">
      <c r="B328" s="156"/>
      <c r="C328" s="203"/>
      <c r="D328" s="17"/>
      <c r="E328" s="17"/>
      <c r="F328" s="17"/>
      <c r="G328" s="127"/>
      <c r="H328" s="17"/>
      <c r="I328" s="17"/>
      <c r="K328" s="127"/>
      <c r="L328" s="127"/>
      <c r="M328" s="127"/>
      <c r="N328" s="127"/>
      <c r="O328" s="204"/>
      <c r="P328" s="157"/>
    </row>
    <row r="329" spans="2:16" s="191" customFormat="1" ht="12.75">
      <c r="B329" s="156"/>
      <c r="C329" s="203"/>
      <c r="D329" s="196" t="str">
        <f>$D$45</f>
        <v>SQE responsabile:</v>
      </c>
      <c r="E329" s="17"/>
      <c r="F329" s="169">
        <f>SQE!J96</f>
        <v>0</v>
      </c>
      <c r="G329" s="127"/>
      <c r="H329" s="169">
        <f>SQE!N96</f>
        <v>0</v>
      </c>
      <c r="I329" s="17"/>
      <c r="J329" s="397">
        <f>SQE!P96</f>
        <v>0</v>
      </c>
      <c r="K329" s="398"/>
      <c r="L329" s="398"/>
      <c r="M329" s="398"/>
      <c r="N329" s="399"/>
      <c r="O329" s="204"/>
      <c r="P329" s="157"/>
    </row>
    <row r="330" spans="2:16" s="191" customFormat="1" ht="5.25" customHeight="1">
      <c r="B330" s="156"/>
      <c r="C330" s="203"/>
      <c r="D330" s="197"/>
      <c r="E330" s="17"/>
      <c r="F330" s="17"/>
      <c r="G330" s="127"/>
      <c r="H330" s="17"/>
      <c r="I330" s="17"/>
      <c r="J330" s="206"/>
      <c r="K330" s="207"/>
      <c r="L330" s="207"/>
      <c r="M330" s="207"/>
      <c r="N330" s="207"/>
      <c r="O330" s="204"/>
      <c r="P330" s="157"/>
    </row>
    <row r="331" spans="2:16" s="191" customFormat="1" ht="12.75">
      <c r="B331" s="156"/>
      <c r="C331" s="203"/>
      <c r="D331" s="196" t="str">
        <f>$D$46</f>
        <v>Referente Unità tecnica_1:</v>
      </c>
      <c r="E331" s="17"/>
      <c r="F331" s="169">
        <f>UT_1!$J$93</f>
        <v>0</v>
      </c>
      <c r="G331" s="127"/>
      <c r="H331" s="169">
        <f>UT_1!$N$93</f>
        <v>0</v>
      </c>
      <c r="I331" s="17"/>
      <c r="J331" s="397">
        <f>UT_1!$P$93</f>
        <v>0</v>
      </c>
      <c r="K331" s="398"/>
      <c r="L331" s="398"/>
      <c r="M331" s="398"/>
      <c r="N331" s="399"/>
      <c r="O331" s="204"/>
      <c r="P331" s="157"/>
    </row>
    <row r="332" spans="2:16" s="191" customFormat="1" ht="5.25" customHeight="1">
      <c r="B332" s="156"/>
      <c r="C332" s="203"/>
      <c r="D332" s="197"/>
      <c r="E332" s="17"/>
      <c r="F332" s="17"/>
      <c r="G332" s="127"/>
      <c r="H332" s="17"/>
      <c r="I332" s="17"/>
      <c r="J332" s="206"/>
      <c r="K332" s="207"/>
      <c r="L332" s="207"/>
      <c r="M332" s="207"/>
      <c r="N332" s="207"/>
      <c r="O332" s="204"/>
      <c r="P332" s="157"/>
    </row>
    <row r="333" spans="2:16" s="191" customFormat="1" ht="12.75">
      <c r="B333" s="156"/>
      <c r="C333" s="203"/>
      <c r="D333" s="196" t="str">
        <f>$D$47</f>
        <v>Referente Unità tecnica_2:</v>
      </c>
      <c r="E333" s="17"/>
      <c r="F333" s="169">
        <f>UT_2!$J$93</f>
        <v>0</v>
      </c>
      <c r="G333" s="127"/>
      <c r="H333" s="169">
        <f>UT_2!$N$93</f>
        <v>0</v>
      </c>
      <c r="I333" s="17"/>
      <c r="J333" s="397">
        <f>UT_2!$P$93</f>
        <v>0</v>
      </c>
      <c r="K333" s="398"/>
      <c r="L333" s="398"/>
      <c r="M333" s="398"/>
      <c r="N333" s="399"/>
      <c r="O333" s="204"/>
      <c r="P333" s="157"/>
    </row>
    <row r="334" spans="2:16" s="191" customFormat="1" ht="5.25" customHeight="1">
      <c r="B334" s="156"/>
      <c r="C334" s="203"/>
      <c r="D334" s="197"/>
      <c r="E334" s="17"/>
      <c r="F334" s="17"/>
      <c r="G334" s="127"/>
      <c r="H334" s="17"/>
      <c r="I334" s="17"/>
      <c r="J334" s="206"/>
      <c r="K334" s="207"/>
      <c r="L334" s="207"/>
      <c r="M334" s="207"/>
      <c r="N334" s="207"/>
      <c r="O334" s="204"/>
      <c r="P334" s="157"/>
    </row>
    <row r="335" spans="2:16" s="191" customFormat="1" ht="12.75">
      <c r="B335" s="156"/>
      <c r="C335" s="203"/>
      <c r="D335" s="196" t="str">
        <f>$D$48</f>
        <v>Referente Unità tecnica_3:</v>
      </c>
      <c r="E335" s="17"/>
      <c r="F335" s="169">
        <f>UT_3!$J$93</f>
        <v>0</v>
      </c>
      <c r="G335" s="127"/>
      <c r="H335" s="169">
        <f>UT_3!$N$93</f>
        <v>0</v>
      </c>
      <c r="I335" s="17"/>
      <c r="J335" s="397">
        <f>UT_3!$P$93</f>
        <v>0</v>
      </c>
      <c r="K335" s="398"/>
      <c r="L335" s="398"/>
      <c r="M335" s="398"/>
      <c r="N335" s="399"/>
      <c r="O335" s="204"/>
      <c r="P335" s="157"/>
    </row>
    <row r="336" spans="2:16" s="191" customFormat="1" ht="5.25" customHeight="1">
      <c r="B336" s="156"/>
      <c r="C336" s="203"/>
      <c r="D336" s="197"/>
      <c r="E336" s="17"/>
      <c r="F336" s="17"/>
      <c r="G336" s="127"/>
      <c r="H336" s="17"/>
      <c r="I336" s="17"/>
      <c r="J336" s="206"/>
      <c r="K336" s="207"/>
      <c r="L336" s="207"/>
      <c r="M336" s="207"/>
      <c r="N336" s="207"/>
      <c r="O336" s="204"/>
      <c r="P336" s="157"/>
    </row>
    <row r="337" spans="2:16" s="191" customFormat="1" ht="12.75">
      <c r="B337" s="156"/>
      <c r="C337" s="203"/>
      <c r="D337" s="196" t="str">
        <f>$D$49</f>
        <v>Referente Unità tecnica_4:</v>
      </c>
      <c r="E337" s="17"/>
      <c r="F337" s="169">
        <f>UT_4!$J$93</f>
        <v>0</v>
      </c>
      <c r="G337" s="127"/>
      <c r="H337" s="169">
        <f>UT_4!$N$93</f>
        <v>0</v>
      </c>
      <c r="I337" s="17"/>
      <c r="J337" s="397">
        <f>UT_4!$P$93</f>
        <v>0</v>
      </c>
      <c r="K337" s="398"/>
      <c r="L337" s="398"/>
      <c r="M337" s="398"/>
      <c r="N337" s="399"/>
      <c r="O337" s="204"/>
      <c r="P337" s="157"/>
    </row>
    <row r="338" spans="2:16" s="191" customFormat="1" ht="5.25" customHeight="1">
      <c r="B338" s="156"/>
      <c r="C338" s="203"/>
      <c r="D338" s="197"/>
      <c r="E338" s="17"/>
      <c r="F338" s="17"/>
      <c r="G338" s="127"/>
      <c r="H338" s="17"/>
      <c r="I338" s="17"/>
      <c r="J338" s="206"/>
      <c r="K338" s="207"/>
      <c r="L338" s="207"/>
      <c r="M338" s="207"/>
      <c r="N338" s="207"/>
      <c r="O338" s="204"/>
      <c r="P338" s="157"/>
    </row>
    <row r="339" spans="2:16" s="191" customFormat="1" ht="12.75">
      <c r="B339" s="156"/>
      <c r="C339" s="203"/>
      <c r="D339" s="196" t="str">
        <f>$D$50</f>
        <v>Referente Unità Tecnica_n:</v>
      </c>
      <c r="E339" s="17"/>
      <c r="F339" s="169">
        <f>UT_n!$J$92</f>
        <v>0</v>
      </c>
      <c r="G339" s="127"/>
      <c r="H339" s="169">
        <f>UT_n!$N$92</f>
        <v>0</v>
      </c>
      <c r="I339" s="17"/>
      <c r="J339" s="397">
        <f>UT_n!$P$92</f>
        <v>0</v>
      </c>
      <c r="K339" s="398"/>
      <c r="L339" s="398"/>
      <c r="M339" s="398"/>
      <c r="N339" s="399"/>
      <c r="O339" s="204"/>
      <c r="P339" s="157"/>
    </row>
    <row r="340" spans="2:16" s="191" customFormat="1" ht="5.25" customHeight="1">
      <c r="B340" s="156"/>
      <c r="C340" s="203"/>
      <c r="D340" s="197"/>
      <c r="E340" s="17"/>
      <c r="F340" s="17"/>
      <c r="G340" s="127"/>
      <c r="H340" s="17"/>
      <c r="I340" s="17"/>
      <c r="J340" s="206"/>
      <c r="K340" s="207"/>
      <c r="L340" s="207"/>
      <c r="M340" s="207"/>
      <c r="N340" s="207"/>
      <c r="O340" s="204"/>
      <c r="P340" s="157"/>
    </row>
    <row r="341" spans="2:16" s="191" customFormat="1" ht="12.75">
      <c r="B341" s="156"/>
      <c r="C341" s="203"/>
      <c r="D341" s="196" t="str">
        <f>$D$51</f>
        <v>Referente HSE:</v>
      </c>
      <c r="E341" s="17"/>
      <c r="F341" s="169">
        <f>HSE!$J$96</f>
        <v>0</v>
      </c>
      <c r="G341" s="127"/>
      <c r="H341" s="169">
        <f>HSE!$N$96</f>
        <v>0</v>
      </c>
      <c r="I341" s="17"/>
      <c r="J341" s="397">
        <f>HSE!$P$96</f>
        <v>0</v>
      </c>
      <c r="K341" s="398"/>
      <c r="L341" s="398"/>
      <c r="M341" s="398"/>
      <c r="N341" s="399"/>
      <c r="O341" s="204"/>
      <c r="P341" s="157"/>
    </row>
    <row r="342" spans="2:16" s="191" customFormat="1" ht="5.25" customHeight="1">
      <c r="B342" s="156"/>
      <c r="C342" s="203"/>
      <c r="D342" s="197"/>
      <c r="E342" s="17"/>
      <c r="F342" s="17"/>
      <c r="G342" s="127"/>
      <c r="H342" s="17"/>
      <c r="I342" s="17"/>
      <c r="J342" s="206"/>
      <c r="K342" s="207"/>
      <c r="L342" s="207"/>
      <c r="M342" s="207"/>
      <c r="N342" s="207"/>
      <c r="O342" s="204"/>
      <c r="P342" s="157"/>
    </row>
    <row r="343" spans="2:16" s="191" customFormat="1" ht="12.75">
      <c r="B343" s="156"/>
      <c r="C343" s="203"/>
      <c r="D343" s="196" t="str">
        <f>$D$52</f>
        <v>Referente Qualità:</v>
      </c>
      <c r="E343" s="17"/>
      <c r="F343" s="169">
        <f>Qual!$J$88</f>
        <v>0</v>
      </c>
      <c r="G343" s="127"/>
      <c r="H343" s="169">
        <f>Qual!$N$88</f>
        <v>0</v>
      </c>
      <c r="I343" s="17"/>
      <c r="J343" s="397">
        <f>Qual!$P$88</f>
        <v>0</v>
      </c>
      <c r="K343" s="398"/>
      <c r="L343" s="398"/>
      <c r="M343" s="398"/>
      <c r="N343" s="399"/>
      <c r="O343" s="204"/>
      <c r="P343" s="157"/>
    </row>
    <row r="344" spans="2:16" s="191" customFormat="1" ht="5.25" customHeight="1">
      <c r="B344" s="156"/>
      <c r="C344" s="203"/>
      <c r="D344" s="197"/>
      <c r="E344" s="17"/>
      <c r="F344" s="17"/>
      <c r="G344" s="127"/>
      <c r="H344" s="17"/>
      <c r="I344" s="17"/>
      <c r="J344" s="206"/>
      <c r="K344" s="207"/>
      <c r="L344" s="207"/>
      <c r="M344" s="207"/>
      <c r="N344" s="207"/>
      <c r="O344" s="204"/>
      <c r="P344" s="157"/>
    </row>
    <row r="345" spans="2:16" s="191" customFormat="1" ht="12.75">
      <c r="B345" s="156"/>
      <c r="C345" s="203"/>
      <c r="D345" s="196" t="str">
        <f>$D$53</f>
        <v>Referente Security:</v>
      </c>
      <c r="E345" s="17"/>
      <c r="F345" s="169">
        <f>Sec!J88</f>
        <v>0</v>
      </c>
      <c r="G345" s="127"/>
      <c r="H345" s="169">
        <f>Sec!N88</f>
        <v>0</v>
      </c>
      <c r="I345" s="17"/>
      <c r="J345" s="397">
        <f>Sec!P88</f>
        <v>0</v>
      </c>
      <c r="K345" s="398"/>
      <c r="L345" s="398"/>
      <c r="M345" s="398"/>
      <c r="N345" s="399"/>
      <c r="O345" s="204"/>
      <c r="P345" s="157"/>
    </row>
    <row r="346" spans="2:16" s="191" customFormat="1" ht="5.25" customHeight="1">
      <c r="B346" s="156"/>
      <c r="C346" s="203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204"/>
      <c r="P346" s="157"/>
    </row>
    <row r="347" spans="2:16" s="191" customFormat="1" ht="12.75">
      <c r="B347" s="156"/>
      <c r="C347" s="203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204"/>
      <c r="P347" s="157"/>
    </row>
    <row r="348" spans="2:16" s="191" customFormat="1" ht="25.5">
      <c r="B348" s="156"/>
      <c r="C348" s="203"/>
      <c r="D348" s="168" t="s">
        <v>135</v>
      </c>
      <c r="E348" s="17"/>
      <c r="F348" s="408"/>
      <c r="G348" s="409"/>
      <c r="H348" s="410"/>
      <c r="I348" s="17"/>
      <c r="J348" s="168" t="s">
        <v>129</v>
      </c>
      <c r="K348" s="17"/>
      <c r="L348" s="17"/>
      <c r="M348" s="17"/>
      <c r="N348" s="104"/>
      <c r="O348" s="204"/>
      <c r="P348" s="157"/>
    </row>
    <row r="349" spans="2:16" s="191" customFormat="1" ht="12.75">
      <c r="B349" s="156"/>
      <c r="C349" s="203"/>
      <c r="D349" s="176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204"/>
      <c r="P349" s="157"/>
    </row>
    <row r="350" spans="2:16" s="191" customFormat="1" ht="12.75">
      <c r="B350" s="156"/>
      <c r="C350" s="203"/>
      <c r="D350" s="208" t="s">
        <v>128</v>
      </c>
      <c r="E350" s="17"/>
      <c r="F350" s="411"/>
      <c r="G350" s="412"/>
      <c r="H350" s="412"/>
      <c r="I350" s="412"/>
      <c r="J350" s="412"/>
      <c r="K350" s="412"/>
      <c r="L350" s="412"/>
      <c r="M350" s="412"/>
      <c r="N350" s="413"/>
      <c r="O350" s="204"/>
      <c r="P350" s="157"/>
    </row>
    <row r="351" spans="2:16" s="191" customFormat="1" ht="12.75">
      <c r="B351" s="156"/>
      <c r="C351" s="203"/>
      <c r="D351" s="17"/>
      <c r="E351" s="17"/>
      <c r="F351" s="414"/>
      <c r="G351" s="415"/>
      <c r="H351" s="415"/>
      <c r="I351" s="415"/>
      <c r="J351" s="415"/>
      <c r="K351" s="415"/>
      <c r="L351" s="415"/>
      <c r="M351" s="415"/>
      <c r="N351" s="416"/>
      <c r="O351" s="204"/>
      <c r="P351" s="157"/>
    </row>
    <row r="352" spans="2:16" s="191" customFormat="1" ht="12.75">
      <c r="B352" s="156"/>
      <c r="C352" s="209"/>
      <c r="D352" s="210"/>
      <c r="E352" s="210"/>
      <c r="F352" s="211"/>
      <c r="G352" s="211"/>
      <c r="H352" s="211"/>
      <c r="I352" s="211"/>
      <c r="J352" s="211"/>
      <c r="K352" s="211"/>
      <c r="L352" s="211"/>
      <c r="M352" s="211"/>
      <c r="N352" s="211"/>
      <c r="O352" s="212"/>
      <c r="P352" s="157"/>
    </row>
    <row r="353" spans="2:16" s="191" customFormat="1" ht="12.75">
      <c r="B353" s="156"/>
      <c r="C353" s="17"/>
      <c r="D353" s="17"/>
      <c r="E353" s="17"/>
      <c r="F353" s="158"/>
      <c r="G353" s="158"/>
      <c r="H353" s="158"/>
      <c r="I353" s="158"/>
      <c r="J353" s="158"/>
      <c r="K353" s="158"/>
      <c r="L353" s="158"/>
      <c r="M353" s="158"/>
      <c r="N353" s="158"/>
      <c r="O353" s="17"/>
      <c r="P353" s="157"/>
    </row>
    <row r="354" spans="2:16" ht="12.75">
      <c r="B354" s="156"/>
      <c r="C354" s="162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5"/>
      <c r="P354" s="157"/>
    </row>
    <row r="355" spans="2:16" ht="12.75">
      <c r="B355" s="156"/>
      <c r="C355" s="166"/>
      <c r="D355" s="367" t="str">
        <f>CONCATENATE("Proposta di qualifica Gruppo Merce: ",$D$359," - ",$F$359)</f>
        <v>Proposta di qualifica Gruppo Merce: 0 - 0</v>
      </c>
      <c r="E355" s="368"/>
      <c r="F355" s="368"/>
      <c r="G355" s="368"/>
      <c r="H355" s="368"/>
      <c r="I355" s="368"/>
      <c r="J355" s="368"/>
      <c r="K355" s="368"/>
      <c r="L355" s="368"/>
      <c r="M355" s="368"/>
      <c r="N355" s="369"/>
      <c r="O355" s="167"/>
      <c r="P355" s="157"/>
    </row>
    <row r="356" spans="2:16" ht="14.25" customHeight="1">
      <c r="B356" s="156"/>
      <c r="C356" s="166"/>
      <c r="D356" s="176"/>
      <c r="E356" s="160"/>
      <c r="F356" s="160"/>
      <c r="G356" s="160"/>
      <c r="H356" s="160"/>
      <c r="I356" s="160"/>
      <c r="J356" s="160"/>
      <c r="K356" s="160"/>
      <c r="L356" s="160"/>
      <c r="M356" s="160"/>
      <c r="N356" s="176"/>
      <c r="O356" s="167"/>
      <c r="P356" s="157"/>
    </row>
    <row r="357" spans="2:16" ht="12.75">
      <c r="B357" s="156"/>
      <c r="C357" s="166"/>
      <c r="D357" s="178" t="s">
        <v>4</v>
      </c>
      <c r="E357" s="158"/>
      <c r="F357" s="178" t="s">
        <v>43</v>
      </c>
      <c r="G357" s="178"/>
      <c r="H357" s="178" t="s">
        <v>68</v>
      </c>
      <c r="I357" s="158"/>
      <c r="J357" s="178" t="s">
        <v>69</v>
      </c>
      <c r="L357" s="178" t="s">
        <v>195</v>
      </c>
      <c r="M357" s="178"/>
      <c r="N357" s="178" t="s">
        <v>246</v>
      </c>
      <c r="O357" s="167"/>
      <c r="P357" s="157"/>
    </row>
    <row r="358" spans="2:16" ht="5.25" customHeight="1">
      <c r="B358" s="156"/>
      <c r="C358" s="166"/>
      <c r="D358" s="160"/>
      <c r="E358" s="160"/>
      <c r="F358" s="160"/>
      <c r="G358" s="178"/>
      <c r="H358" s="160"/>
      <c r="I358" s="160"/>
      <c r="J358" s="176"/>
      <c r="O358" s="167"/>
      <c r="P358" s="157"/>
    </row>
    <row r="359" spans="2:16" ht="12.75">
      <c r="B359" s="156"/>
      <c r="C359" s="166"/>
      <c r="D359" s="199">
        <f>HLOOKUP(D357,'ID-forn_proc'!$D$55:$D$66,10,FALSE)</f>
        <v>0</v>
      </c>
      <c r="E359" s="200"/>
      <c r="F359" s="201">
        <f>HLOOKUP(F357,'ID-forn_proc'!$F$55:$F$66,10,FALSE)</f>
        <v>0</v>
      </c>
      <c r="G359" s="202"/>
      <c r="H359" s="199">
        <f>HLOOKUP(H357,'ID-forn_proc'!$H$55:$H$66,10,FALSE)</f>
        <v>0</v>
      </c>
      <c r="I359" s="200"/>
      <c r="J359" s="199">
        <f>HLOOKUP(J357,'ID-forn_proc'!$J$55:$J$66,10,FALSE)</f>
        <v>0</v>
      </c>
      <c r="K359" s="152"/>
      <c r="L359" s="199">
        <f>HLOOKUP(L357,'ID-forn_proc'!$L$55:$L$66,10,FALSE)</f>
        <v>0</v>
      </c>
      <c r="M359" s="152"/>
      <c r="N359" s="199">
        <f>HLOOKUP(N357,'ID-forn_proc'!$N$55:$N$66,10,FALSE)</f>
        <v>0</v>
      </c>
      <c r="O359" s="167"/>
      <c r="P359" s="157"/>
    </row>
    <row r="360" spans="2:16" s="191" customFormat="1" ht="12.75">
      <c r="B360" s="156"/>
      <c r="C360" s="203"/>
      <c r="D360" s="17"/>
      <c r="E360" s="17"/>
      <c r="F360" s="17"/>
      <c r="G360" s="178"/>
      <c r="H360" s="17"/>
      <c r="I360" s="17"/>
      <c r="J360" s="17"/>
      <c r="K360" s="17"/>
      <c r="L360" s="17"/>
      <c r="M360" s="17"/>
      <c r="N360" s="17"/>
      <c r="O360" s="204"/>
      <c r="P360" s="157"/>
    </row>
    <row r="361" spans="2:16" s="191" customFormat="1" ht="12.75">
      <c r="B361" s="156"/>
      <c r="C361" s="203"/>
      <c r="D361" s="200"/>
      <c r="E361" s="17"/>
      <c r="F361" s="205" t="s">
        <v>133</v>
      </c>
      <c r="G361" s="127"/>
      <c r="H361" s="205" t="s">
        <v>134</v>
      </c>
      <c r="I361" s="17"/>
      <c r="J361" s="403" t="s">
        <v>128</v>
      </c>
      <c r="K361" s="403"/>
      <c r="L361" s="403"/>
      <c r="M361" s="403"/>
      <c r="N361" s="403"/>
      <c r="O361" s="204"/>
      <c r="P361" s="157"/>
    </row>
    <row r="362" spans="2:16" s="191" customFormat="1" ht="6" customHeight="1">
      <c r="B362" s="156"/>
      <c r="C362" s="203"/>
      <c r="D362" s="17"/>
      <c r="E362" s="17"/>
      <c r="F362" s="17"/>
      <c r="G362" s="127"/>
      <c r="H362" s="17"/>
      <c r="I362" s="17"/>
      <c r="K362" s="127"/>
      <c r="L362" s="127"/>
      <c r="M362" s="127"/>
      <c r="N362" s="127"/>
      <c r="O362" s="204"/>
      <c r="P362" s="157"/>
    </row>
    <row r="363" spans="2:16" s="191" customFormat="1" ht="12.75">
      <c r="B363" s="156"/>
      <c r="C363" s="203"/>
      <c r="D363" s="196" t="str">
        <f>$D$45</f>
        <v>SQE responsabile:</v>
      </c>
      <c r="E363" s="17"/>
      <c r="F363" s="169">
        <f>SQE!J97</f>
        <v>0</v>
      </c>
      <c r="G363" s="127"/>
      <c r="H363" s="169">
        <f>SQE!N97</f>
        <v>0</v>
      </c>
      <c r="I363" s="17"/>
      <c r="J363" s="397">
        <f>SQE!P97</f>
        <v>0</v>
      </c>
      <c r="K363" s="398"/>
      <c r="L363" s="398"/>
      <c r="M363" s="398"/>
      <c r="N363" s="399"/>
      <c r="O363" s="204"/>
      <c r="P363" s="157"/>
    </row>
    <row r="364" spans="2:16" s="191" customFormat="1" ht="5.25" customHeight="1">
      <c r="B364" s="156"/>
      <c r="C364" s="203"/>
      <c r="D364" s="197"/>
      <c r="E364" s="17"/>
      <c r="F364" s="17"/>
      <c r="G364" s="127"/>
      <c r="H364" s="17"/>
      <c r="I364" s="17"/>
      <c r="J364" s="206"/>
      <c r="K364" s="207"/>
      <c r="L364" s="207"/>
      <c r="M364" s="207"/>
      <c r="N364" s="207"/>
      <c r="O364" s="204"/>
      <c r="P364" s="157"/>
    </row>
    <row r="365" spans="2:16" s="191" customFormat="1" ht="12.75">
      <c r="B365" s="156"/>
      <c r="C365" s="203"/>
      <c r="D365" s="196" t="str">
        <f>$D$46</f>
        <v>Referente Unità tecnica_1:</v>
      </c>
      <c r="E365" s="17"/>
      <c r="F365" s="169">
        <f>UT_1!$J$94</f>
        <v>0</v>
      </c>
      <c r="G365" s="127"/>
      <c r="H365" s="169">
        <f>UT_1!$N$94</f>
        <v>0</v>
      </c>
      <c r="I365" s="17"/>
      <c r="J365" s="397">
        <f>UT_1!$P$94</f>
        <v>0</v>
      </c>
      <c r="K365" s="398"/>
      <c r="L365" s="398"/>
      <c r="M365" s="398"/>
      <c r="N365" s="399"/>
      <c r="O365" s="204"/>
      <c r="P365" s="157"/>
    </row>
    <row r="366" spans="2:16" s="191" customFormat="1" ht="5.25" customHeight="1">
      <c r="B366" s="156"/>
      <c r="C366" s="203"/>
      <c r="D366" s="197"/>
      <c r="E366" s="17"/>
      <c r="F366" s="17"/>
      <c r="G366" s="127"/>
      <c r="H366" s="17"/>
      <c r="I366" s="17"/>
      <c r="J366" s="206"/>
      <c r="K366" s="207"/>
      <c r="L366" s="207"/>
      <c r="M366" s="207"/>
      <c r="N366" s="207"/>
      <c r="O366" s="204"/>
      <c r="P366" s="157"/>
    </row>
    <row r="367" spans="2:16" s="191" customFormat="1" ht="12.75">
      <c r="B367" s="156"/>
      <c r="C367" s="203"/>
      <c r="D367" s="196" t="str">
        <f>$D$47</f>
        <v>Referente Unità tecnica_2:</v>
      </c>
      <c r="E367" s="17"/>
      <c r="F367" s="169">
        <f>UT_2!$J$94</f>
        <v>0</v>
      </c>
      <c r="G367" s="127"/>
      <c r="H367" s="169">
        <f>UT_2!$N$94</f>
        <v>0</v>
      </c>
      <c r="I367" s="17"/>
      <c r="J367" s="397">
        <f>UT_2!$P$94</f>
        <v>0</v>
      </c>
      <c r="K367" s="398"/>
      <c r="L367" s="398"/>
      <c r="M367" s="398"/>
      <c r="N367" s="399"/>
      <c r="O367" s="204"/>
      <c r="P367" s="157"/>
    </row>
    <row r="368" spans="2:16" s="191" customFormat="1" ht="5.25" customHeight="1">
      <c r="B368" s="156"/>
      <c r="C368" s="203"/>
      <c r="D368" s="197"/>
      <c r="E368" s="17"/>
      <c r="F368" s="17"/>
      <c r="G368" s="127"/>
      <c r="H368" s="17"/>
      <c r="I368" s="17"/>
      <c r="J368" s="206"/>
      <c r="K368" s="207"/>
      <c r="L368" s="207"/>
      <c r="M368" s="207"/>
      <c r="N368" s="207"/>
      <c r="O368" s="204"/>
      <c r="P368" s="157"/>
    </row>
    <row r="369" spans="2:16" s="191" customFormat="1" ht="12.75">
      <c r="B369" s="156"/>
      <c r="C369" s="203"/>
      <c r="D369" s="196" t="str">
        <f>$D$48</f>
        <v>Referente Unità tecnica_3:</v>
      </c>
      <c r="E369" s="17"/>
      <c r="F369" s="169">
        <f>UT_3!$J$94</f>
        <v>0</v>
      </c>
      <c r="G369" s="127"/>
      <c r="H369" s="169">
        <f>UT_3!$N$94</f>
        <v>0</v>
      </c>
      <c r="I369" s="17"/>
      <c r="J369" s="397">
        <f>UT_3!$P$94</f>
        <v>0</v>
      </c>
      <c r="K369" s="398"/>
      <c r="L369" s="398"/>
      <c r="M369" s="398"/>
      <c r="N369" s="399"/>
      <c r="O369" s="204"/>
      <c r="P369" s="157"/>
    </row>
    <row r="370" spans="2:16" s="191" customFormat="1" ht="5.25" customHeight="1">
      <c r="B370" s="156"/>
      <c r="C370" s="203"/>
      <c r="D370" s="197"/>
      <c r="E370" s="17"/>
      <c r="F370" s="17"/>
      <c r="G370" s="127"/>
      <c r="H370" s="17"/>
      <c r="I370" s="17"/>
      <c r="J370" s="206"/>
      <c r="K370" s="207"/>
      <c r="L370" s="207"/>
      <c r="M370" s="207"/>
      <c r="N370" s="207"/>
      <c r="O370" s="204"/>
      <c r="P370" s="157"/>
    </row>
    <row r="371" spans="2:16" s="191" customFormat="1" ht="12.75">
      <c r="B371" s="156"/>
      <c r="C371" s="203"/>
      <c r="D371" s="196" t="str">
        <f>$D$49</f>
        <v>Referente Unità tecnica_4:</v>
      </c>
      <c r="E371" s="17"/>
      <c r="F371" s="169">
        <f>UT_4!$J$94</f>
        <v>0</v>
      </c>
      <c r="G371" s="127"/>
      <c r="H371" s="169">
        <f>UT_4!$N$94</f>
        <v>0</v>
      </c>
      <c r="I371" s="17"/>
      <c r="J371" s="397">
        <f>UT_4!$P$94</f>
        <v>0</v>
      </c>
      <c r="K371" s="398"/>
      <c r="L371" s="398"/>
      <c r="M371" s="398"/>
      <c r="N371" s="399"/>
      <c r="O371" s="204"/>
      <c r="P371" s="157"/>
    </row>
    <row r="372" spans="2:16" s="191" customFormat="1" ht="5.25" customHeight="1">
      <c r="B372" s="156"/>
      <c r="C372" s="203"/>
      <c r="D372" s="197"/>
      <c r="E372" s="17"/>
      <c r="F372" s="17"/>
      <c r="G372" s="127"/>
      <c r="H372" s="17"/>
      <c r="I372" s="17"/>
      <c r="J372" s="206"/>
      <c r="K372" s="207"/>
      <c r="L372" s="207"/>
      <c r="M372" s="207"/>
      <c r="N372" s="207"/>
      <c r="O372" s="204"/>
      <c r="P372" s="157"/>
    </row>
    <row r="373" spans="2:16" s="191" customFormat="1" ht="12.75">
      <c r="B373" s="156"/>
      <c r="C373" s="203"/>
      <c r="D373" s="196" t="str">
        <f>$D$50</f>
        <v>Referente Unità Tecnica_n:</v>
      </c>
      <c r="E373" s="17"/>
      <c r="F373" s="169">
        <f>UT_n!$J$93</f>
        <v>0</v>
      </c>
      <c r="G373" s="127"/>
      <c r="H373" s="169">
        <f>UT_n!$N$93</f>
        <v>0</v>
      </c>
      <c r="I373" s="17"/>
      <c r="J373" s="397">
        <f>UT_n!$P$93</f>
        <v>0</v>
      </c>
      <c r="K373" s="398"/>
      <c r="L373" s="398"/>
      <c r="M373" s="398"/>
      <c r="N373" s="399"/>
      <c r="O373" s="204"/>
      <c r="P373" s="157"/>
    </row>
    <row r="374" spans="2:16" s="191" customFormat="1" ht="5.25" customHeight="1">
      <c r="B374" s="156"/>
      <c r="C374" s="203"/>
      <c r="D374" s="197"/>
      <c r="E374" s="17"/>
      <c r="F374" s="17"/>
      <c r="G374" s="127"/>
      <c r="H374" s="17"/>
      <c r="I374" s="17"/>
      <c r="J374" s="206"/>
      <c r="K374" s="207"/>
      <c r="L374" s="207"/>
      <c r="M374" s="207"/>
      <c r="N374" s="207"/>
      <c r="O374" s="204"/>
      <c r="P374" s="157"/>
    </row>
    <row r="375" spans="2:16" s="191" customFormat="1" ht="12.75">
      <c r="B375" s="156"/>
      <c r="C375" s="203"/>
      <c r="D375" s="196" t="str">
        <f>$D$51</f>
        <v>Referente HSE:</v>
      </c>
      <c r="E375" s="17"/>
      <c r="F375" s="169">
        <f>HSE!$J$97</f>
        <v>0</v>
      </c>
      <c r="G375" s="127"/>
      <c r="H375" s="169">
        <f>HSE!$N$97</f>
        <v>0</v>
      </c>
      <c r="I375" s="17"/>
      <c r="J375" s="397">
        <f>HSE!$P$97</f>
        <v>0</v>
      </c>
      <c r="K375" s="398"/>
      <c r="L375" s="398"/>
      <c r="M375" s="398"/>
      <c r="N375" s="399"/>
      <c r="O375" s="204"/>
      <c r="P375" s="157"/>
    </row>
    <row r="376" spans="2:16" s="191" customFormat="1" ht="5.25" customHeight="1">
      <c r="B376" s="156"/>
      <c r="C376" s="203"/>
      <c r="D376" s="197"/>
      <c r="E376" s="17"/>
      <c r="F376" s="17"/>
      <c r="G376" s="127"/>
      <c r="H376" s="17"/>
      <c r="I376" s="17"/>
      <c r="J376" s="206"/>
      <c r="K376" s="207"/>
      <c r="L376" s="207"/>
      <c r="M376" s="207"/>
      <c r="N376" s="207"/>
      <c r="O376" s="204"/>
      <c r="P376" s="157"/>
    </row>
    <row r="377" spans="2:16" s="191" customFormat="1" ht="12.75">
      <c r="B377" s="156"/>
      <c r="C377" s="203"/>
      <c r="D377" s="196" t="str">
        <f>$D$52</f>
        <v>Referente Qualità:</v>
      </c>
      <c r="E377" s="17"/>
      <c r="F377" s="169">
        <f>Qual!$J$89</f>
        <v>0</v>
      </c>
      <c r="G377" s="127"/>
      <c r="H377" s="169">
        <f>Qual!$N$89</f>
        <v>0</v>
      </c>
      <c r="I377" s="17"/>
      <c r="J377" s="397">
        <f>Qual!$P$89</f>
        <v>0</v>
      </c>
      <c r="K377" s="398"/>
      <c r="L377" s="398"/>
      <c r="M377" s="398"/>
      <c r="N377" s="399"/>
      <c r="O377" s="204"/>
      <c r="P377" s="157"/>
    </row>
    <row r="378" spans="2:16" s="191" customFormat="1" ht="5.25" customHeight="1">
      <c r="B378" s="156"/>
      <c r="C378" s="203"/>
      <c r="D378" s="197"/>
      <c r="E378" s="17"/>
      <c r="F378" s="17"/>
      <c r="G378" s="127"/>
      <c r="H378" s="17"/>
      <c r="I378" s="17"/>
      <c r="J378" s="206"/>
      <c r="K378" s="207"/>
      <c r="L378" s="207"/>
      <c r="M378" s="207"/>
      <c r="N378" s="207"/>
      <c r="O378" s="204"/>
      <c r="P378" s="157"/>
    </row>
    <row r="379" spans="2:16" s="191" customFormat="1" ht="12.75">
      <c r="B379" s="156"/>
      <c r="C379" s="203"/>
      <c r="D379" s="196" t="str">
        <f>$D$53</f>
        <v>Referente Security:</v>
      </c>
      <c r="E379" s="17"/>
      <c r="F379" s="169">
        <f>Sec!J89</f>
        <v>0</v>
      </c>
      <c r="G379" s="127"/>
      <c r="H379" s="169">
        <f>Sec!N89</f>
        <v>0</v>
      </c>
      <c r="I379" s="17"/>
      <c r="J379" s="397">
        <f>Sec!P89</f>
        <v>0</v>
      </c>
      <c r="K379" s="398"/>
      <c r="L379" s="398"/>
      <c r="M379" s="398"/>
      <c r="N379" s="399"/>
      <c r="O379" s="204"/>
      <c r="P379" s="157"/>
    </row>
    <row r="380" spans="2:16" s="191" customFormat="1" ht="5.25" customHeight="1">
      <c r="B380" s="156"/>
      <c r="C380" s="203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204"/>
      <c r="P380" s="157"/>
    </row>
    <row r="381" spans="2:16" s="191" customFormat="1" ht="12.75">
      <c r="B381" s="156"/>
      <c r="C381" s="203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204"/>
      <c r="P381" s="157"/>
    </row>
    <row r="382" spans="2:16" s="191" customFormat="1" ht="25.5">
      <c r="B382" s="156"/>
      <c r="C382" s="203"/>
      <c r="D382" s="168" t="s">
        <v>135</v>
      </c>
      <c r="E382" s="17"/>
      <c r="F382" s="408"/>
      <c r="G382" s="409"/>
      <c r="H382" s="410"/>
      <c r="I382" s="17"/>
      <c r="J382" s="168" t="s">
        <v>129</v>
      </c>
      <c r="K382" s="17"/>
      <c r="L382" s="17"/>
      <c r="M382" s="17"/>
      <c r="N382" s="104"/>
      <c r="O382" s="204"/>
      <c r="P382" s="157"/>
    </row>
    <row r="383" spans="2:16" s="191" customFormat="1" ht="12.75">
      <c r="B383" s="156"/>
      <c r="C383" s="203"/>
      <c r="D383" s="176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204"/>
      <c r="P383" s="157"/>
    </row>
    <row r="384" spans="2:16" s="191" customFormat="1" ht="12.75">
      <c r="B384" s="156"/>
      <c r="C384" s="203"/>
      <c r="D384" s="208" t="s">
        <v>128</v>
      </c>
      <c r="E384" s="17"/>
      <c r="F384" s="411"/>
      <c r="G384" s="412"/>
      <c r="H384" s="412"/>
      <c r="I384" s="412"/>
      <c r="J384" s="412"/>
      <c r="K384" s="412"/>
      <c r="L384" s="412"/>
      <c r="M384" s="412"/>
      <c r="N384" s="413"/>
      <c r="O384" s="204"/>
      <c r="P384" s="157"/>
    </row>
    <row r="385" spans="2:16" s="191" customFormat="1" ht="12.75">
      <c r="B385" s="156"/>
      <c r="C385" s="203"/>
      <c r="D385" s="17"/>
      <c r="E385" s="17"/>
      <c r="F385" s="414"/>
      <c r="G385" s="415"/>
      <c r="H385" s="415"/>
      <c r="I385" s="415"/>
      <c r="J385" s="415"/>
      <c r="K385" s="415"/>
      <c r="L385" s="415"/>
      <c r="M385" s="415"/>
      <c r="N385" s="416"/>
      <c r="O385" s="204"/>
      <c r="P385" s="157"/>
    </row>
    <row r="386" spans="2:16" s="191" customFormat="1" ht="12.75">
      <c r="B386" s="156"/>
      <c r="C386" s="209"/>
      <c r="D386" s="210"/>
      <c r="E386" s="210"/>
      <c r="F386" s="211"/>
      <c r="G386" s="211"/>
      <c r="H386" s="211"/>
      <c r="I386" s="211"/>
      <c r="J386" s="211"/>
      <c r="K386" s="211"/>
      <c r="L386" s="211"/>
      <c r="M386" s="211"/>
      <c r="N386" s="211"/>
      <c r="O386" s="212"/>
      <c r="P386" s="157"/>
    </row>
    <row r="387" spans="2:16" s="191" customFormat="1" ht="12.75">
      <c r="B387" s="156"/>
      <c r="C387" s="17"/>
      <c r="D387" s="17"/>
      <c r="E387" s="17"/>
      <c r="F387" s="158"/>
      <c r="G387" s="158"/>
      <c r="H387" s="158"/>
      <c r="I387" s="158"/>
      <c r="J387" s="158"/>
      <c r="K387" s="158"/>
      <c r="L387" s="158"/>
      <c r="M387" s="158"/>
      <c r="N387" s="158"/>
      <c r="O387" s="17"/>
      <c r="P387" s="157"/>
    </row>
    <row r="388" spans="2:16" ht="12.75">
      <c r="B388" s="156"/>
      <c r="C388" s="162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5"/>
      <c r="P388" s="157"/>
    </row>
    <row r="389" spans="2:16" ht="12.75">
      <c r="B389" s="156"/>
      <c r="C389" s="166"/>
      <c r="D389" s="367" t="str">
        <f>CONCATENATE("Proposta di qualifica Gruppo Merce: ",$D$393," - ",$F$393)</f>
        <v>Proposta di qualifica Gruppo Merce: 0 - 0</v>
      </c>
      <c r="E389" s="368"/>
      <c r="F389" s="368"/>
      <c r="G389" s="368"/>
      <c r="H389" s="368"/>
      <c r="I389" s="368"/>
      <c r="J389" s="368"/>
      <c r="K389" s="368"/>
      <c r="L389" s="368"/>
      <c r="M389" s="368"/>
      <c r="N389" s="369"/>
      <c r="O389" s="167"/>
      <c r="P389" s="157"/>
    </row>
    <row r="390" spans="2:16" ht="14.25" customHeight="1">
      <c r="B390" s="156"/>
      <c r="C390" s="166"/>
      <c r="D390" s="176"/>
      <c r="E390" s="160"/>
      <c r="F390" s="160"/>
      <c r="G390" s="160"/>
      <c r="H390" s="160"/>
      <c r="I390" s="160"/>
      <c r="J390" s="160"/>
      <c r="K390" s="160"/>
      <c r="L390" s="160"/>
      <c r="M390" s="160"/>
      <c r="N390" s="176"/>
      <c r="O390" s="167"/>
      <c r="P390" s="157"/>
    </row>
    <row r="391" spans="2:16" ht="12.75">
      <c r="B391" s="156"/>
      <c r="C391" s="166"/>
      <c r="D391" s="178" t="s">
        <v>4</v>
      </c>
      <c r="E391" s="158"/>
      <c r="F391" s="178" t="s">
        <v>43</v>
      </c>
      <c r="G391" s="178"/>
      <c r="H391" s="178" t="s">
        <v>68</v>
      </c>
      <c r="I391" s="158"/>
      <c r="J391" s="178" t="s">
        <v>69</v>
      </c>
      <c r="L391" s="178" t="s">
        <v>195</v>
      </c>
      <c r="M391" s="178"/>
      <c r="N391" s="178" t="s">
        <v>246</v>
      </c>
      <c r="O391" s="167"/>
      <c r="P391" s="157"/>
    </row>
    <row r="392" spans="2:16" ht="5.25" customHeight="1">
      <c r="B392" s="156"/>
      <c r="C392" s="166"/>
      <c r="D392" s="160"/>
      <c r="E392" s="160"/>
      <c r="F392" s="160"/>
      <c r="G392" s="178"/>
      <c r="H392" s="160"/>
      <c r="I392" s="160"/>
      <c r="J392" s="176"/>
      <c r="O392" s="167"/>
      <c r="P392" s="157"/>
    </row>
    <row r="393" spans="2:16" ht="12.75">
      <c r="B393" s="156"/>
      <c r="C393" s="166"/>
      <c r="D393" s="199">
        <f>HLOOKUP(D391,'ID-forn_proc'!$D$55:$D$66,11,FALSE)</f>
        <v>0</v>
      </c>
      <c r="E393" s="200"/>
      <c r="F393" s="201">
        <f>HLOOKUP(F391,'ID-forn_proc'!$F$55:$F$66,11,FALSE)</f>
        <v>0</v>
      </c>
      <c r="G393" s="202"/>
      <c r="H393" s="199">
        <f>HLOOKUP(H391,'ID-forn_proc'!$H$55:$H$66,11,FALSE)</f>
        <v>0</v>
      </c>
      <c r="I393" s="200"/>
      <c r="J393" s="199">
        <f>HLOOKUP(J391,'ID-forn_proc'!$J$55:$J$66,11,FALSE)</f>
        <v>0</v>
      </c>
      <c r="K393" s="152"/>
      <c r="L393" s="199">
        <f>HLOOKUP(L391,'ID-forn_proc'!$L$55:$L$66,11,FALSE)</f>
        <v>0</v>
      </c>
      <c r="M393" s="152"/>
      <c r="N393" s="199">
        <f>HLOOKUP(N391,'ID-forn_proc'!$N$55:$N$66,11,FALSE)</f>
        <v>0</v>
      </c>
      <c r="O393" s="167"/>
      <c r="P393" s="157"/>
    </row>
    <row r="394" spans="2:16" s="191" customFormat="1" ht="12.75">
      <c r="B394" s="156"/>
      <c r="C394" s="203"/>
      <c r="D394" s="17"/>
      <c r="E394" s="17"/>
      <c r="F394" s="17"/>
      <c r="G394" s="178"/>
      <c r="H394" s="17"/>
      <c r="I394" s="17"/>
      <c r="J394" s="17"/>
      <c r="K394" s="17"/>
      <c r="L394" s="17"/>
      <c r="M394" s="17"/>
      <c r="N394" s="17"/>
      <c r="O394" s="204"/>
      <c r="P394" s="157"/>
    </row>
    <row r="395" spans="2:16" s="191" customFormat="1" ht="12.75">
      <c r="B395" s="156"/>
      <c r="C395" s="203"/>
      <c r="D395" s="200"/>
      <c r="E395" s="17"/>
      <c r="F395" s="205" t="s">
        <v>133</v>
      </c>
      <c r="G395" s="127"/>
      <c r="H395" s="205" t="s">
        <v>134</v>
      </c>
      <c r="I395" s="17"/>
      <c r="J395" s="403" t="s">
        <v>128</v>
      </c>
      <c r="K395" s="403"/>
      <c r="L395" s="403"/>
      <c r="M395" s="403"/>
      <c r="N395" s="403"/>
      <c r="O395" s="204"/>
      <c r="P395" s="157"/>
    </row>
    <row r="396" spans="2:16" s="191" customFormat="1" ht="6" customHeight="1">
      <c r="B396" s="156"/>
      <c r="C396" s="203"/>
      <c r="D396" s="17"/>
      <c r="E396" s="17"/>
      <c r="F396" s="17"/>
      <c r="G396" s="127"/>
      <c r="H396" s="17"/>
      <c r="I396" s="17"/>
      <c r="K396" s="127"/>
      <c r="L396" s="127"/>
      <c r="M396" s="127"/>
      <c r="N396" s="127"/>
      <c r="O396" s="204"/>
      <c r="P396" s="157"/>
    </row>
    <row r="397" spans="2:16" s="191" customFormat="1" ht="12.75">
      <c r="B397" s="156"/>
      <c r="C397" s="203"/>
      <c r="D397" s="196" t="str">
        <f>$D$45</f>
        <v>SQE responsabile:</v>
      </c>
      <c r="E397" s="17"/>
      <c r="F397" s="169">
        <f>SQE!J98</f>
        <v>0</v>
      </c>
      <c r="G397" s="127"/>
      <c r="H397" s="169">
        <f>SQE!N98</f>
        <v>0</v>
      </c>
      <c r="I397" s="17"/>
      <c r="J397" s="397">
        <f>SQE!P98</f>
        <v>0</v>
      </c>
      <c r="K397" s="398"/>
      <c r="L397" s="398"/>
      <c r="M397" s="398"/>
      <c r="N397" s="399"/>
      <c r="O397" s="204"/>
      <c r="P397" s="157"/>
    </row>
    <row r="398" spans="2:16" s="191" customFormat="1" ht="5.25" customHeight="1">
      <c r="B398" s="156"/>
      <c r="C398" s="203"/>
      <c r="D398" s="197"/>
      <c r="E398" s="17"/>
      <c r="F398" s="17"/>
      <c r="G398" s="127"/>
      <c r="H398" s="17"/>
      <c r="I398" s="17"/>
      <c r="J398" s="206"/>
      <c r="K398" s="207"/>
      <c r="L398" s="207"/>
      <c r="M398" s="207"/>
      <c r="N398" s="207"/>
      <c r="O398" s="204"/>
      <c r="P398" s="157"/>
    </row>
    <row r="399" spans="2:16" s="191" customFormat="1" ht="12.75">
      <c r="B399" s="156"/>
      <c r="C399" s="203"/>
      <c r="D399" s="196" t="str">
        <f>$D$46</f>
        <v>Referente Unità tecnica_1:</v>
      </c>
      <c r="E399" s="17"/>
      <c r="F399" s="169">
        <f>UT_1!$J$95</f>
        <v>0</v>
      </c>
      <c r="G399" s="127"/>
      <c r="H399" s="169">
        <f>UT_1!$N$95</f>
        <v>0</v>
      </c>
      <c r="I399" s="17"/>
      <c r="J399" s="397">
        <f>UT_1!$P$95</f>
        <v>0</v>
      </c>
      <c r="K399" s="398"/>
      <c r="L399" s="398"/>
      <c r="M399" s="398"/>
      <c r="N399" s="399"/>
      <c r="O399" s="204"/>
      <c r="P399" s="157"/>
    </row>
    <row r="400" spans="2:16" s="191" customFormat="1" ht="5.25" customHeight="1">
      <c r="B400" s="156"/>
      <c r="C400" s="203"/>
      <c r="D400" s="197"/>
      <c r="E400" s="17"/>
      <c r="F400" s="17"/>
      <c r="G400" s="127"/>
      <c r="H400" s="17"/>
      <c r="I400" s="17"/>
      <c r="J400" s="206"/>
      <c r="K400" s="207"/>
      <c r="L400" s="207"/>
      <c r="M400" s="207"/>
      <c r="N400" s="207"/>
      <c r="O400" s="204"/>
      <c r="P400" s="157"/>
    </row>
    <row r="401" spans="2:16" s="191" customFormat="1" ht="12.75">
      <c r="B401" s="156"/>
      <c r="C401" s="203"/>
      <c r="D401" s="196" t="str">
        <f>$D$47</f>
        <v>Referente Unità tecnica_2:</v>
      </c>
      <c r="E401" s="17"/>
      <c r="F401" s="169">
        <f>UT_2!$J$95</f>
        <v>0</v>
      </c>
      <c r="G401" s="127"/>
      <c r="H401" s="169">
        <f>UT_2!$N$95</f>
        <v>0</v>
      </c>
      <c r="I401" s="17"/>
      <c r="J401" s="397">
        <f>UT_2!$P$95</f>
        <v>0</v>
      </c>
      <c r="K401" s="398"/>
      <c r="L401" s="398"/>
      <c r="M401" s="398"/>
      <c r="N401" s="399"/>
      <c r="O401" s="204"/>
      <c r="P401" s="157"/>
    </row>
    <row r="402" spans="2:16" s="191" customFormat="1" ht="5.25" customHeight="1">
      <c r="B402" s="156"/>
      <c r="C402" s="203"/>
      <c r="D402" s="197"/>
      <c r="E402" s="17"/>
      <c r="F402" s="17"/>
      <c r="G402" s="127"/>
      <c r="H402" s="17"/>
      <c r="I402" s="17"/>
      <c r="J402" s="206"/>
      <c r="K402" s="207"/>
      <c r="L402" s="207"/>
      <c r="M402" s="207"/>
      <c r="N402" s="207"/>
      <c r="O402" s="204"/>
      <c r="P402" s="157"/>
    </row>
    <row r="403" spans="2:16" s="191" customFormat="1" ht="12.75">
      <c r="B403" s="156"/>
      <c r="C403" s="203"/>
      <c r="D403" s="196" t="str">
        <f>$D$48</f>
        <v>Referente Unità tecnica_3:</v>
      </c>
      <c r="E403" s="17"/>
      <c r="F403" s="169">
        <f>UT_3!$J$95</f>
        <v>0</v>
      </c>
      <c r="G403" s="127"/>
      <c r="H403" s="169">
        <f>UT_3!$N$95</f>
        <v>0</v>
      </c>
      <c r="I403" s="17"/>
      <c r="J403" s="397">
        <f>UT_3!$P$95</f>
        <v>0</v>
      </c>
      <c r="K403" s="398"/>
      <c r="L403" s="398"/>
      <c r="M403" s="398"/>
      <c r="N403" s="399"/>
      <c r="O403" s="204"/>
      <c r="P403" s="157"/>
    </row>
    <row r="404" spans="2:16" s="191" customFormat="1" ht="5.25" customHeight="1">
      <c r="B404" s="156"/>
      <c r="C404" s="203"/>
      <c r="D404" s="197"/>
      <c r="E404" s="17"/>
      <c r="F404" s="17"/>
      <c r="G404" s="127"/>
      <c r="H404" s="17"/>
      <c r="I404" s="17"/>
      <c r="J404" s="206"/>
      <c r="K404" s="207"/>
      <c r="L404" s="207"/>
      <c r="M404" s="207"/>
      <c r="N404" s="207"/>
      <c r="O404" s="204"/>
      <c r="P404" s="157"/>
    </row>
    <row r="405" spans="2:16" s="191" customFormat="1" ht="12.75">
      <c r="B405" s="156"/>
      <c r="C405" s="203"/>
      <c r="D405" s="196" t="str">
        <f>$D$49</f>
        <v>Referente Unità tecnica_4:</v>
      </c>
      <c r="E405" s="17"/>
      <c r="F405" s="169">
        <f>UT_4!$J$95</f>
        <v>0</v>
      </c>
      <c r="G405" s="127"/>
      <c r="H405" s="169">
        <f>UT_4!$N$95</f>
        <v>0</v>
      </c>
      <c r="I405" s="17"/>
      <c r="J405" s="397">
        <f>UT_4!$P$95</f>
        <v>0</v>
      </c>
      <c r="K405" s="398"/>
      <c r="L405" s="398"/>
      <c r="M405" s="398"/>
      <c r="N405" s="399"/>
      <c r="O405" s="204"/>
      <c r="P405" s="157"/>
    </row>
    <row r="406" spans="2:16" s="191" customFormat="1" ht="5.25" customHeight="1">
      <c r="B406" s="156"/>
      <c r="C406" s="203"/>
      <c r="D406" s="197"/>
      <c r="E406" s="17"/>
      <c r="F406" s="17"/>
      <c r="G406" s="127"/>
      <c r="H406" s="17"/>
      <c r="I406" s="17"/>
      <c r="J406" s="206"/>
      <c r="K406" s="207"/>
      <c r="L406" s="207"/>
      <c r="M406" s="207"/>
      <c r="N406" s="207"/>
      <c r="O406" s="204"/>
      <c r="P406" s="157"/>
    </row>
    <row r="407" spans="2:16" s="191" customFormat="1" ht="12.75">
      <c r="B407" s="156"/>
      <c r="C407" s="203"/>
      <c r="D407" s="196" t="str">
        <f>$D$50</f>
        <v>Referente Unità Tecnica_n:</v>
      </c>
      <c r="E407" s="17"/>
      <c r="F407" s="169">
        <f>UT_n!$J$94</f>
        <v>0</v>
      </c>
      <c r="G407" s="127"/>
      <c r="H407" s="169">
        <f>UT_n!$N$94</f>
        <v>0</v>
      </c>
      <c r="I407" s="17"/>
      <c r="J407" s="397">
        <f>UT_n!$P$94</f>
        <v>0</v>
      </c>
      <c r="K407" s="398"/>
      <c r="L407" s="398"/>
      <c r="M407" s="398"/>
      <c r="N407" s="399"/>
      <c r="O407" s="204"/>
      <c r="P407" s="157"/>
    </row>
    <row r="408" spans="2:16" s="191" customFormat="1" ht="5.25" customHeight="1">
      <c r="B408" s="156"/>
      <c r="C408" s="203"/>
      <c r="D408" s="197"/>
      <c r="E408" s="17"/>
      <c r="F408" s="17"/>
      <c r="G408" s="127"/>
      <c r="H408" s="17"/>
      <c r="I408" s="17"/>
      <c r="J408" s="206"/>
      <c r="K408" s="207"/>
      <c r="L408" s="207"/>
      <c r="M408" s="207"/>
      <c r="N408" s="207"/>
      <c r="O408" s="204"/>
      <c r="P408" s="157"/>
    </row>
    <row r="409" spans="2:16" s="191" customFormat="1" ht="12.75">
      <c r="B409" s="156"/>
      <c r="C409" s="203"/>
      <c r="D409" s="196" t="str">
        <f>$D$51</f>
        <v>Referente HSE:</v>
      </c>
      <c r="E409" s="17"/>
      <c r="F409" s="169">
        <f>HSE!$J$98</f>
        <v>0</v>
      </c>
      <c r="G409" s="127"/>
      <c r="H409" s="169">
        <f>HSE!$N$98</f>
        <v>0</v>
      </c>
      <c r="I409" s="17"/>
      <c r="J409" s="397">
        <f>HSE!$P$98</f>
        <v>0</v>
      </c>
      <c r="K409" s="398"/>
      <c r="L409" s="398"/>
      <c r="M409" s="398"/>
      <c r="N409" s="399"/>
      <c r="O409" s="204"/>
      <c r="P409" s="157"/>
    </row>
    <row r="410" spans="2:16" s="191" customFormat="1" ht="5.25" customHeight="1">
      <c r="B410" s="156"/>
      <c r="C410" s="203"/>
      <c r="D410" s="197"/>
      <c r="E410" s="17"/>
      <c r="F410" s="17"/>
      <c r="G410" s="127"/>
      <c r="H410" s="17"/>
      <c r="I410" s="17"/>
      <c r="J410" s="206"/>
      <c r="K410" s="207"/>
      <c r="L410" s="207"/>
      <c r="M410" s="207"/>
      <c r="N410" s="207"/>
      <c r="O410" s="204"/>
      <c r="P410" s="157"/>
    </row>
    <row r="411" spans="2:16" s="191" customFormat="1" ht="12.75">
      <c r="B411" s="156"/>
      <c r="C411" s="203"/>
      <c r="D411" s="196" t="str">
        <f>$D$52</f>
        <v>Referente Qualità:</v>
      </c>
      <c r="E411" s="17"/>
      <c r="F411" s="169">
        <f>Qual!$J$90</f>
        <v>0</v>
      </c>
      <c r="G411" s="127"/>
      <c r="H411" s="169">
        <f>Qual!$N$90</f>
        <v>0</v>
      </c>
      <c r="I411" s="17"/>
      <c r="J411" s="397">
        <f>Qual!$P$90</f>
        <v>0</v>
      </c>
      <c r="K411" s="398"/>
      <c r="L411" s="398"/>
      <c r="M411" s="398"/>
      <c r="N411" s="399"/>
      <c r="O411" s="204"/>
      <c r="P411" s="157"/>
    </row>
    <row r="412" spans="2:16" s="191" customFormat="1" ht="5.25" customHeight="1">
      <c r="B412" s="156"/>
      <c r="C412" s="203"/>
      <c r="D412" s="197"/>
      <c r="E412" s="17"/>
      <c r="F412" s="17"/>
      <c r="G412" s="127"/>
      <c r="H412" s="17"/>
      <c r="I412" s="17"/>
      <c r="J412" s="206"/>
      <c r="K412" s="207"/>
      <c r="L412" s="207"/>
      <c r="M412" s="207"/>
      <c r="N412" s="207"/>
      <c r="O412" s="204"/>
      <c r="P412" s="157"/>
    </row>
    <row r="413" spans="2:16" s="191" customFormat="1" ht="12.75">
      <c r="B413" s="156"/>
      <c r="C413" s="203"/>
      <c r="D413" s="196" t="str">
        <f>$D$53</f>
        <v>Referente Security:</v>
      </c>
      <c r="E413" s="17"/>
      <c r="F413" s="169">
        <f>Sec!J90</f>
        <v>0</v>
      </c>
      <c r="G413" s="127"/>
      <c r="H413" s="169">
        <f>Sec!N90</f>
        <v>0</v>
      </c>
      <c r="I413" s="17"/>
      <c r="J413" s="397">
        <f>Sec!P90</f>
        <v>0</v>
      </c>
      <c r="K413" s="398"/>
      <c r="L413" s="398"/>
      <c r="M413" s="398"/>
      <c r="N413" s="399"/>
      <c r="O413" s="204"/>
      <c r="P413" s="157"/>
    </row>
    <row r="414" spans="2:16" s="191" customFormat="1" ht="5.25" customHeight="1">
      <c r="B414" s="156"/>
      <c r="C414" s="20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204"/>
      <c r="P414" s="157"/>
    </row>
    <row r="415" spans="2:16" s="191" customFormat="1" ht="12.75">
      <c r="B415" s="156"/>
      <c r="C415" s="20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204"/>
      <c r="P415" s="157"/>
    </row>
    <row r="416" spans="2:16" s="191" customFormat="1" ht="25.5">
      <c r="B416" s="156"/>
      <c r="C416" s="203"/>
      <c r="D416" s="168" t="s">
        <v>135</v>
      </c>
      <c r="E416" s="17"/>
      <c r="F416" s="408"/>
      <c r="G416" s="409"/>
      <c r="H416" s="410"/>
      <c r="I416" s="17"/>
      <c r="J416" s="168" t="s">
        <v>129</v>
      </c>
      <c r="K416" s="17"/>
      <c r="L416" s="17"/>
      <c r="M416" s="17"/>
      <c r="N416" s="104"/>
      <c r="O416" s="204"/>
      <c r="P416" s="157"/>
    </row>
    <row r="417" spans="2:16" s="191" customFormat="1" ht="12.75">
      <c r="B417" s="156"/>
      <c r="C417" s="203"/>
      <c r="D417" s="176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204"/>
      <c r="P417" s="157"/>
    </row>
    <row r="418" spans="2:16" s="191" customFormat="1" ht="12.75">
      <c r="B418" s="156"/>
      <c r="C418" s="203"/>
      <c r="D418" s="208" t="s">
        <v>128</v>
      </c>
      <c r="E418" s="17"/>
      <c r="F418" s="411"/>
      <c r="G418" s="412"/>
      <c r="H418" s="412"/>
      <c r="I418" s="412"/>
      <c r="J418" s="412"/>
      <c r="K418" s="412"/>
      <c r="L418" s="412"/>
      <c r="M418" s="412"/>
      <c r="N418" s="413"/>
      <c r="O418" s="204"/>
      <c r="P418" s="157"/>
    </row>
    <row r="419" spans="2:16" s="191" customFormat="1" ht="12.75">
      <c r="B419" s="156"/>
      <c r="C419" s="203"/>
      <c r="D419" s="17"/>
      <c r="E419" s="17"/>
      <c r="F419" s="414"/>
      <c r="G419" s="415"/>
      <c r="H419" s="415"/>
      <c r="I419" s="415"/>
      <c r="J419" s="415"/>
      <c r="K419" s="415"/>
      <c r="L419" s="415"/>
      <c r="M419" s="415"/>
      <c r="N419" s="416"/>
      <c r="O419" s="204"/>
      <c r="P419" s="157"/>
    </row>
    <row r="420" spans="2:16" s="191" customFormat="1" ht="12.75">
      <c r="B420" s="156"/>
      <c r="C420" s="209"/>
      <c r="D420" s="210"/>
      <c r="E420" s="210"/>
      <c r="F420" s="211"/>
      <c r="G420" s="211"/>
      <c r="H420" s="211"/>
      <c r="I420" s="211"/>
      <c r="J420" s="211"/>
      <c r="K420" s="211"/>
      <c r="L420" s="211"/>
      <c r="M420" s="211"/>
      <c r="N420" s="211"/>
      <c r="O420" s="212"/>
      <c r="P420" s="157"/>
    </row>
    <row r="421" spans="2:16" s="191" customFormat="1" ht="12.75">
      <c r="B421" s="156"/>
      <c r="C421" s="17"/>
      <c r="D421" s="17"/>
      <c r="E421" s="17"/>
      <c r="F421" s="158"/>
      <c r="G421" s="158"/>
      <c r="H421" s="158"/>
      <c r="I421" s="158"/>
      <c r="J421" s="158"/>
      <c r="K421" s="158"/>
      <c r="L421" s="158"/>
      <c r="M421" s="158"/>
      <c r="N421" s="158"/>
      <c r="O421" s="17"/>
      <c r="P421" s="157"/>
    </row>
    <row r="422" spans="2:16" ht="12.75">
      <c r="B422" s="156"/>
      <c r="C422" s="162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5"/>
      <c r="P422" s="157"/>
    </row>
    <row r="423" spans="2:16" ht="12.75">
      <c r="B423" s="156"/>
      <c r="C423" s="166"/>
      <c r="D423" s="367" t="str">
        <f>CONCATENATE("Proposta di qualifica Gruppo Merce: ",$D$427," - ",$F$427)</f>
        <v>Proposta di qualifica Gruppo Merce: 0 - 0</v>
      </c>
      <c r="E423" s="368"/>
      <c r="F423" s="368"/>
      <c r="G423" s="368"/>
      <c r="H423" s="368"/>
      <c r="I423" s="368"/>
      <c r="J423" s="368"/>
      <c r="K423" s="368"/>
      <c r="L423" s="368"/>
      <c r="M423" s="368"/>
      <c r="N423" s="369"/>
      <c r="O423" s="167"/>
      <c r="P423" s="157"/>
    </row>
    <row r="424" spans="2:16" ht="14.25" customHeight="1">
      <c r="B424" s="156"/>
      <c r="C424" s="166"/>
      <c r="D424" s="176"/>
      <c r="E424" s="160"/>
      <c r="F424" s="160"/>
      <c r="G424" s="160"/>
      <c r="H424" s="160"/>
      <c r="I424" s="160"/>
      <c r="J424" s="160"/>
      <c r="K424" s="160"/>
      <c r="L424" s="160"/>
      <c r="M424" s="160"/>
      <c r="N424" s="176"/>
      <c r="O424" s="167"/>
      <c r="P424" s="157"/>
    </row>
    <row r="425" spans="2:16" ht="12.75">
      <c r="B425" s="156"/>
      <c r="C425" s="166"/>
      <c r="D425" s="178" t="s">
        <v>4</v>
      </c>
      <c r="E425" s="158"/>
      <c r="F425" s="178" t="s">
        <v>43</v>
      </c>
      <c r="G425" s="178"/>
      <c r="H425" s="178" t="s">
        <v>68</v>
      </c>
      <c r="I425" s="158"/>
      <c r="J425" s="178" t="s">
        <v>69</v>
      </c>
      <c r="L425" s="178" t="s">
        <v>195</v>
      </c>
      <c r="M425" s="178"/>
      <c r="N425" s="178" t="s">
        <v>246</v>
      </c>
      <c r="O425" s="167"/>
      <c r="P425" s="157"/>
    </row>
    <row r="426" spans="2:16" ht="5.25" customHeight="1">
      <c r="B426" s="156"/>
      <c r="C426" s="166"/>
      <c r="D426" s="160"/>
      <c r="E426" s="160"/>
      <c r="F426" s="160"/>
      <c r="G426" s="178"/>
      <c r="H426" s="160"/>
      <c r="I426" s="160"/>
      <c r="J426" s="176"/>
      <c r="O426" s="167"/>
      <c r="P426" s="157"/>
    </row>
    <row r="427" spans="2:16" ht="12.75">
      <c r="B427" s="156"/>
      <c r="C427" s="166"/>
      <c r="D427" s="199">
        <f>HLOOKUP(D425,'ID-forn_proc'!$D$55:$D$66,12,FALSE)</f>
        <v>0</v>
      </c>
      <c r="E427" s="200"/>
      <c r="F427" s="201">
        <f>HLOOKUP(F425,'ID-forn_proc'!$F$55:$F$66,12,FALSE)</f>
        <v>0</v>
      </c>
      <c r="G427" s="202"/>
      <c r="H427" s="199">
        <f>HLOOKUP(H425,'ID-forn_proc'!$H$55:$H$66,12,FALSE)</f>
        <v>0</v>
      </c>
      <c r="I427" s="200"/>
      <c r="J427" s="199">
        <f>HLOOKUP(J425,'ID-forn_proc'!$J$55:$J$66,12,FALSE)</f>
        <v>0</v>
      </c>
      <c r="K427" s="152"/>
      <c r="L427" s="199">
        <f>HLOOKUP(L425,'ID-forn_proc'!$L$55:$L$66,12,FALSE)</f>
        <v>0</v>
      </c>
      <c r="M427" s="152"/>
      <c r="N427" s="199">
        <f>HLOOKUP(N425,'ID-forn_proc'!$N$55:$N$66,12,FALSE)</f>
        <v>0</v>
      </c>
      <c r="O427" s="167"/>
      <c r="P427" s="157"/>
    </row>
    <row r="428" spans="2:16" s="191" customFormat="1" ht="12.75">
      <c r="B428" s="156"/>
      <c r="C428" s="203"/>
      <c r="D428" s="17"/>
      <c r="E428" s="17"/>
      <c r="F428" s="17"/>
      <c r="G428" s="178"/>
      <c r="H428" s="17"/>
      <c r="I428" s="17"/>
      <c r="J428" s="17"/>
      <c r="K428" s="17"/>
      <c r="L428" s="17"/>
      <c r="M428" s="17"/>
      <c r="N428" s="17"/>
      <c r="O428" s="204"/>
      <c r="P428" s="157"/>
    </row>
    <row r="429" spans="2:16" s="191" customFormat="1" ht="12.75">
      <c r="B429" s="156"/>
      <c r="C429" s="203"/>
      <c r="D429" s="200"/>
      <c r="E429" s="17"/>
      <c r="F429" s="205" t="s">
        <v>133</v>
      </c>
      <c r="G429" s="127"/>
      <c r="H429" s="205" t="s">
        <v>134</v>
      </c>
      <c r="I429" s="17"/>
      <c r="J429" s="403" t="s">
        <v>128</v>
      </c>
      <c r="K429" s="403"/>
      <c r="L429" s="403"/>
      <c r="M429" s="403"/>
      <c r="N429" s="403"/>
      <c r="O429" s="204"/>
      <c r="P429" s="157"/>
    </row>
    <row r="430" spans="2:16" s="191" customFormat="1" ht="6" customHeight="1">
      <c r="B430" s="156"/>
      <c r="C430" s="203"/>
      <c r="D430" s="17"/>
      <c r="E430" s="17"/>
      <c r="F430" s="17"/>
      <c r="G430" s="127"/>
      <c r="H430" s="17"/>
      <c r="I430" s="17"/>
      <c r="K430" s="127"/>
      <c r="L430" s="127"/>
      <c r="M430" s="127"/>
      <c r="N430" s="127"/>
      <c r="O430" s="204"/>
      <c r="P430" s="157"/>
    </row>
    <row r="431" spans="2:16" s="191" customFormat="1" ht="12.75">
      <c r="B431" s="156"/>
      <c r="C431" s="203"/>
      <c r="D431" s="196" t="str">
        <f>$D$45</f>
        <v>SQE responsabile:</v>
      </c>
      <c r="E431" s="17"/>
      <c r="F431" s="169">
        <f>SQE!J99</f>
        <v>0</v>
      </c>
      <c r="G431" s="127"/>
      <c r="H431" s="169">
        <f>SQE!N99</f>
        <v>0</v>
      </c>
      <c r="I431" s="17"/>
      <c r="J431" s="397">
        <f>SQE!P99</f>
        <v>0</v>
      </c>
      <c r="K431" s="398"/>
      <c r="L431" s="398"/>
      <c r="M431" s="398"/>
      <c r="N431" s="399"/>
      <c r="O431" s="204"/>
      <c r="P431" s="157"/>
    </row>
    <row r="432" spans="2:16" s="191" customFormat="1" ht="5.25" customHeight="1">
      <c r="B432" s="156"/>
      <c r="C432" s="203"/>
      <c r="D432" s="197"/>
      <c r="E432" s="17"/>
      <c r="F432" s="17"/>
      <c r="G432" s="127"/>
      <c r="H432" s="17"/>
      <c r="I432" s="17"/>
      <c r="J432" s="206"/>
      <c r="K432" s="207"/>
      <c r="L432" s="207"/>
      <c r="M432" s="207"/>
      <c r="N432" s="207"/>
      <c r="O432" s="204"/>
      <c r="P432" s="157"/>
    </row>
    <row r="433" spans="2:16" s="191" customFormat="1" ht="12.75">
      <c r="B433" s="156"/>
      <c r="C433" s="203"/>
      <c r="D433" s="196" t="str">
        <f>$D$46</f>
        <v>Referente Unità tecnica_1:</v>
      </c>
      <c r="E433" s="17"/>
      <c r="F433" s="169">
        <f>UT_1!$J$96</f>
        <v>0</v>
      </c>
      <c r="G433" s="127"/>
      <c r="H433" s="169">
        <f>UT_1!$N$96</f>
        <v>0</v>
      </c>
      <c r="I433" s="17"/>
      <c r="J433" s="397">
        <f>UT_1!$P$96</f>
        <v>0</v>
      </c>
      <c r="K433" s="398"/>
      <c r="L433" s="398"/>
      <c r="M433" s="398"/>
      <c r="N433" s="399"/>
      <c r="O433" s="204"/>
      <c r="P433" s="157"/>
    </row>
    <row r="434" spans="2:16" s="191" customFormat="1" ht="5.25" customHeight="1">
      <c r="B434" s="156"/>
      <c r="C434" s="203"/>
      <c r="D434" s="197"/>
      <c r="E434" s="17"/>
      <c r="F434" s="17"/>
      <c r="G434" s="127"/>
      <c r="H434" s="17"/>
      <c r="I434" s="17"/>
      <c r="J434" s="206"/>
      <c r="K434" s="207"/>
      <c r="L434" s="207"/>
      <c r="M434" s="207"/>
      <c r="N434" s="207"/>
      <c r="O434" s="204"/>
      <c r="P434" s="157"/>
    </row>
    <row r="435" spans="2:16" s="191" customFormat="1" ht="12.75">
      <c r="B435" s="156"/>
      <c r="C435" s="203"/>
      <c r="D435" s="196" t="str">
        <f>$D$47</f>
        <v>Referente Unità tecnica_2:</v>
      </c>
      <c r="E435" s="17"/>
      <c r="F435" s="169">
        <f>UT_2!$J$96</f>
        <v>0</v>
      </c>
      <c r="G435" s="127"/>
      <c r="H435" s="169">
        <f>UT_2!$N$96</f>
        <v>0</v>
      </c>
      <c r="I435" s="17"/>
      <c r="J435" s="397">
        <f>UT_2!$P$96</f>
        <v>0</v>
      </c>
      <c r="K435" s="398"/>
      <c r="L435" s="398"/>
      <c r="M435" s="398"/>
      <c r="N435" s="399"/>
      <c r="O435" s="204"/>
      <c r="P435" s="157"/>
    </row>
    <row r="436" spans="2:16" s="191" customFormat="1" ht="5.25" customHeight="1">
      <c r="B436" s="156"/>
      <c r="C436" s="203"/>
      <c r="D436" s="197"/>
      <c r="E436" s="17"/>
      <c r="F436" s="17"/>
      <c r="G436" s="127"/>
      <c r="H436" s="17"/>
      <c r="I436" s="17"/>
      <c r="J436" s="206"/>
      <c r="K436" s="207"/>
      <c r="L436" s="207"/>
      <c r="M436" s="207"/>
      <c r="N436" s="207"/>
      <c r="O436" s="204"/>
      <c r="P436" s="157"/>
    </row>
    <row r="437" spans="2:16" s="191" customFormat="1" ht="12.75">
      <c r="B437" s="156"/>
      <c r="C437" s="203"/>
      <c r="D437" s="196" t="str">
        <f>$D$48</f>
        <v>Referente Unità tecnica_3:</v>
      </c>
      <c r="E437" s="17"/>
      <c r="F437" s="169">
        <f>UT_3!$J$96</f>
        <v>0</v>
      </c>
      <c r="G437" s="127"/>
      <c r="H437" s="169">
        <f>UT_3!$N$96</f>
        <v>0</v>
      </c>
      <c r="I437" s="17"/>
      <c r="J437" s="397">
        <f>UT_3!$P$96</f>
        <v>0</v>
      </c>
      <c r="K437" s="398"/>
      <c r="L437" s="398"/>
      <c r="M437" s="398"/>
      <c r="N437" s="399"/>
      <c r="O437" s="204"/>
      <c r="P437" s="157"/>
    </row>
    <row r="438" spans="2:16" s="191" customFormat="1" ht="5.25" customHeight="1">
      <c r="B438" s="156"/>
      <c r="C438" s="203"/>
      <c r="D438" s="197"/>
      <c r="E438" s="17"/>
      <c r="F438" s="17"/>
      <c r="G438" s="127"/>
      <c r="H438" s="17"/>
      <c r="I438" s="17"/>
      <c r="J438" s="206"/>
      <c r="K438" s="207"/>
      <c r="L438" s="207"/>
      <c r="M438" s="207"/>
      <c r="N438" s="207"/>
      <c r="O438" s="204"/>
      <c r="P438" s="157"/>
    </row>
    <row r="439" spans="2:16" s="191" customFormat="1" ht="12.75">
      <c r="B439" s="156"/>
      <c r="C439" s="203"/>
      <c r="D439" s="196" t="str">
        <f>$D$49</f>
        <v>Referente Unità tecnica_4:</v>
      </c>
      <c r="E439" s="17"/>
      <c r="F439" s="169">
        <f>UT_4!$J$96</f>
        <v>0</v>
      </c>
      <c r="G439" s="127"/>
      <c r="H439" s="169">
        <f>UT_4!$N$96</f>
        <v>0</v>
      </c>
      <c r="I439" s="17"/>
      <c r="J439" s="397">
        <f>UT_4!$P$96</f>
        <v>0</v>
      </c>
      <c r="K439" s="398"/>
      <c r="L439" s="398"/>
      <c r="M439" s="398"/>
      <c r="N439" s="399"/>
      <c r="O439" s="204"/>
      <c r="P439" s="157"/>
    </row>
    <row r="440" spans="2:16" s="191" customFormat="1" ht="5.25" customHeight="1">
      <c r="B440" s="156"/>
      <c r="C440" s="203"/>
      <c r="D440" s="197"/>
      <c r="E440" s="17"/>
      <c r="F440" s="17"/>
      <c r="G440" s="127"/>
      <c r="H440" s="17"/>
      <c r="I440" s="17"/>
      <c r="J440" s="206"/>
      <c r="K440" s="207"/>
      <c r="L440" s="207"/>
      <c r="M440" s="207"/>
      <c r="N440" s="207"/>
      <c r="O440" s="204"/>
      <c r="P440" s="157"/>
    </row>
    <row r="441" spans="2:16" s="191" customFormat="1" ht="12.75">
      <c r="B441" s="156"/>
      <c r="C441" s="203"/>
      <c r="D441" s="196" t="str">
        <f>$D$50</f>
        <v>Referente Unità Tecnica_n:</v>
      </c>
      <c r="E441" s="17"/>
      <c r="F441" s="169">
        <f>UT_n!$J$95</f>
        <v>0</v>
      </c>
      <c r="G441" s="127"/>
      <c r="H441" s="169">
        <f>UT_n!$N$95</f>
        <v>0</v>
      </c>
      <c r="I441" s="17"/>
      <c r="J441" s="397">
        <f>UT_n!$P$95</f>
        <v>0</v>
      </c>
      <c r="K441" s="398"/>
      <c r="L441" s="398"/>
      <c r="M441" s="398"/>
      <c r="N441" s="399"/>
      <c r="O441" s="204"/>
      <c r="P441" s="157"/>
    </row>
    <row r="442" spans="2:16" s="191" customFormat="1" ht="5.25" customHeight="1">
      <c r="B442" s="156"/>
      <c r="C442" s="203"/>
      <c r="D442" s="197"/>
      <c r="E442" s="17"/>
      <c r="F442" s="17"/>
      <c r="G442" s="127"/>
      <c r="H442" s="17"/>
      <c r="I442" s="17"/>
      <c r="J442" s="206"/>
      <c r="K442" s="207"/>
      <c r="L442" s="207"/>
      <c r="M442" s="207"/>
      <c r="N442" s="207"/>
      <c r="O442" s="204"/>
      <c r="P442" s="157"/>
    </row>
    <row r="443" spans="2:16" s="191" customFormat="1" ht="12.75">
      <c r="B443" s="156"/>
      <c r="C443" s="203"/>
      <c r="D443" s="196" t="str">
        <f>$D$51</f>
        <v>Referente HSE:</v>
      </c>
      <c r="E443" s="17"/>
      <c r="F443" s="169">
        <f>HSE!$J$99</f>
        <v>0</v>
      </c>
      <c r="G443" s="127"/>
      <c r="H443" s="169">
        <f>HSE!$N$99</f>
        <v>0</v>
      </c>
      <c r="I443" s="17"/>
      <c r="J443" s="397">
        <f>HSE!$P$99</f>
        <v>0</v>
      </c>
      <c r="K443" s="398"/>
      <c r="L443" s="398"/>
      <c r="M443" s="398"/>
      <c r="N443" s="399"/>
      <c r="O443" s="204"/>
      <c r="P443" s="157"/>
    </row>
    <row r="444" spans="2:16" s="191" customFormat="1" ht="5.25" customHeight="1">
      <c r="B444" s="156"/>
      <c r="C444" s="203"/>
      <c r="D444" s="197"/>
      <c r="E444" s="17"/>
      <c r="F444" s="17"/>
      <c r="G444" s="127"/>
      <c r="H444" s="17"/>
      <c r="I444" s="17"/>
      <c r="J444" s="206"/>
      <c r="K444" s="207"/>
      <c r="L444" s="207"/>
      <c r="M444" s="207"/>
      <c r="N444" s="207"/>
      <c r="O444" s="204"/>
      <c r="P444" s="157"/>
    </row>
    <row r="445" spans="2:16" s="191" customFormat="1" ht="12.75">
      <c r="B445" s="156"/>
      <c r="C445" s="203"/>
      <c r="D445" s="196" t="str">
        <f>$D$52</f>
        <v>Referente Qualità:</v>
      </c>
      <c r="E445" s="17"/>
      <c r="F445" s="169">
        <f>Qual!$J$91</f>
        <v>0</v>
      </c>
      <c r="G445" s="127"/>
      <c r="H445" s="169">
        <f>Qual!$N$91</f>
        <v>0</v>
      </c>
      <c r="I445" s="17"/>
      <c r="J445" s="397">
        <f>Qual!$P$91</f>
        <v>0</v>
      </c>
      <c r="K445" s="398"/>
      <c r="L445" s="398"/>
      <c r="M445" s="398"/>
      <c r="N445" s="399"/>
      <c r="O445" s="204"/>
      <c r="P445" s="157"/>
    </row>
    <row r="446" spans="2:16" s="191" customFormat="1" ht="5.25" customHeight="1">
      <c r="B446" s="156"/>
      <c r="C446" s="203"/>
      <c r="D446" s="197"/>
      <c r="E446" s="17"/>
      <c r="F446" s="17"/>
      <c r="G446" s="127"/>
      <c r="H446" s="17"/>
      <c r="I446" s="17"/>
      <c r="J446" s="206"/>
      <c r="K446" s="207"/>
      <c r="L446" s="207"/>
      <c r="M446" s="207"/>
      <c r="N446" s="207"/>
      <c r="O446" s="204"/>
      <c r="P446" s="157"/>
    </row>
    <row r="447" spans="2:16" s="191" customFormat="1" ht="12.75">
      <c r="B447" s="156"/>
      <c r="C447" s="203"/>
      <c r="D447" s="196" t="str">
        <f>$D$53</f>
        <v>Referente Security:</v>
      </c>
      <c r="E447" s="17"/>
      <c r="F447" s="169">
        <f>Sec!J91</f>
        <v>0</v>
      </c>
      <c r="G447" s="127"/>
      <c r="H447" s="169">
        <f>Sec!N91</f>
        <v>0</v>
      </c>
      <c r="I447" s="17"/>
      <c r="J447" s="397">
        <f>Sec!P91</f>
        <v>0</v>
      </c>
      <c r="K447" s="398"/>
      <c r="L447" s="398"/>
      <c r="M447" s="398"/>
      <c r="N447" s="399"/>
      <c r="O447" s="204"/>
      <c r="P447" s="157"/>
    </row>
    <row r="448" spans="2:16" s="191" customFormat="1" ht="5.25" customHeight="1">
      <c r="B448" s="156"/>
      <c r="C448" s="20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204"/>
      <c r="P448" s="157"/>
    </row>
    <row r="449" spans="2:16" s="191" customFormat="1" ht="12.75">
      <c r="B449" s="156"/>
      <c r="C449" s="20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204"/>
      <c r="P449" s="157"/>
    </row>
    <row r="450" spans="2:16" s="191" customFormat="1" ht="25.5">
      <c r="B450" s="156"/>
      <c r="C450" s="203"/>
      <c r="D450" s="168" t="s">
        <v>135</v>
      </c>
      <c r="E450" s="17"/>
      <c r="F450" s="408"/>
      <c r="G450" s="409"/>
      <c r="H450" s="410"/>
      <c r="I450" s="17"/>
      <c r="J450" s="168" t="s">
        <v>129</v>
      </c>
      <c r="K450" s="17"/>
      <c r="L450" s="17"/>
      <c r="M450" s="17"/>
      <c r="N450" s="104"/>
      <c r="O450" s="204"/>
      <c r="P450" s="157"/>
    </row>
    <row r="451" spans="2:16" s="191" customFormat="1" ht="12.75">
      <c r="B451" s="156"/>
      <c r="C451" s="203"/>
      <c r="D451" s="176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204"/>
      <c r="P451" s="157"/>
    </row>
    <row r="452" spans="2:16" s="191" customFormat="1" ht="12.75">
      <c r="B452" s="156"/>
      <c r="C452" s="203"/>
      <c r="D452" s="208" t="s">
        <v>128</v>
      </c>
      <c r="E452" s="17"/>
      <c r="F452" s="411"/>
      <c r="G452" s="412"/>
      <c r="H452" s="412"/>
      <c r="I452" s="412"/>
      <c r="J452" s="412"/>
      <c r="K452" s="412"/>
      <c r="L452" s="412"/>
      <c r="M452" s="412"/>
      <c r="N452" s="413"/>
      <c r="O452" s="204"/>
      <c r="P452" s="157"/>
    </row>
    <row r="453" spans="2:16" s="191" customFormat="1" ht="12.75">
      <c r="B453" s="156"/>
      <c r="C453" s="203"/>
      <c r="D453" s="17"/>
      <c r="E453" s="17"/>
      <c r="F453" s="414"/>
      <c r="G453" s="415"/>
      <c r="H453" s="415"/>
      <c r="I453" s="415"/>
      <c r="J453" s="415"/>
      <c r="K453" s="415"/>
      <c r="L453" s="415"/>
      <c r="M453" s="415"/>
      <c r="N453" s="416"/>
      <c r="O453" s="204"/>
      <c r="P453" s="157"/>
    </row>
    <row r="454" spans="2:16" s="191" customFormat="1" ht="12.75">
      <c r="B454" s="156"/>
      <c r="C454" s="209"/>
      <c r="D454" s="210"/>
      <c r="E454" s="210"/>
      <c r="F454" s="211"/>
      <c r="G454" s="211"/>
      <c r="H454" s="211"/>
      <c r="I454" s="211"/>
      <c r="J454" s="211"/>
      <c r="K454" s="211"/>
      <c r="L454" s="211"/>
      <c r="M454" s="211"/>
      <c r="N454" s="211"/>
      <c r="O454" s="212"/>
      <c r="P454" s="157"/>
    </row>
    <row r="455" spans="2:16" s="191" customFormat="1" ht="12.75">
      <c r="B455" s="156"/>
      <c r="C455" s="17"/>
      <c r="D455" s="17"/>
      <c r="E455" s="17"/>
      <c r="F455" s="158"/>
      <c r="G455" s="158"/>
      <c r="H455" s="158"/>
      <c r="I455" s="158"/>
      <c r="J455" s="158"/>
      <c r="K455" s="158"/>
      <c r="L455" s="158"/>
      <c r="M455" s="158"/>
      <c r="N455" s="158"/>
      <c r="O455" s="17"/>
      <c r="P455" s="157"/>
    </row>
    <row r="456" spans="2:16" ht="12.75">
      <c r="B456" s="156"/>
      <c r="C456" s="184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6"/>
      <c r="P456" s="157"/>
    </row>
    <row r="457" spans="2:16" ht="12.75">
      <c r="B457" s="156"/>
      <c r="C457" s="187"/>
      <c r="D457" s="367" t="s">
        <v>52</v>
      </c>
      <c r="E457" s="368"/>
      <c r="F457" s="368"/>
      <c r="G457" s="368"/>
      <c r="H457" s="368"/>
      <c r="I457" s="368"/>
      <c r="J457" s="368"/>
      <c r="K457" s="368"/>
      <c r="L457" s="368"/>
      <c r="M457" s="368"/>
      <c r="N457" s="369"/>
      <c r="O457" s="188"/>
      <c r="P457" s="157"/>
    </row>
    <row r="458" spans="2:16" ht="5.25" customHeight="1">
      <c r="B458" s="156"/>
      <c r="C458" s="187"/>
      <c r="D458" s="217"/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188"/>
      <c r="P458" s="157"/>
    </row>
    <row r="459" spans="2:16" ht="12.75">
      <c r="B459" s="156"/>
      <c r="C459" s="187"/>
      <c r="D459" s="417"/>
      <c r="E459" s="418"/>
      <c r="F459" s="418"/>
      <c r="G459" s="418"/>
      <c r="H459" s="418"/>
      <c r="I459" s="418"/>
      <c r="J459" s="418"/>
      <c r="K459" s="418"/>
      <c r="L459" s="418"/>
      <c r="M459" s="418"/>
      <c r="N459" s="419"/>
      <c r="O459" s="188"/>
      <c r="P459" s="157"/>
    </row>
    <row r="460" spans="2:16" ht="12.75">
      <c r="B460" s="156"/>
      <c r="C460" s="187"/>
      <c r="D460" s="420"/>
      <c r="E460" s="421"/>
      <c r="F460" s="421"/>
      <c r="G460" s="421"/>
      <c r="H460" s="421"/>
      <c r="I460" s="421"/>
      <c r="J460" s="421"/>
      <c r="K460" s="421"/>
      <c r="L460" s="421"/>
      <c r="M460" s="421"/>
      <c r="N460" s="422"/>
      <c r="O460" s="188"/>
      <c r="P460" s="157"/>
    </row>
    <row r="461" spans="2:16" ht="12.75">
      <c r="B461" s="156"/>
      <c r="C461" s="187"/>
      <c r="D461" s="420"/>
      <c r="E461" s="421"/>
      <c r="F461" s="421"/>
      <c r="G461" s="421"/>
      <c r="H461" s="421"/>
      <c r="I461" s="421"/>
      <c r="J461" s="421"/>
      <c r="K461" s="421"/>
      <c r="L461" s="421"/>
      <c r="M461" s="421"/>
      <c r="N461" s="422"/>
      <c r="O461" s="188"/>
      <c r="P461" s="157"/>
    </row>
    <row r="462" spans="2:16" ht="12.75">
      <c r="B462" s="156"/>
      <c r="C462" s="187"/>
      <c r="D462" s="420"/>
      <c r="E462" s="421"/>
      <c r="F462" s="421"/>
      <c r="G462" s="421"/>
      <c r="H462" s="421"/>
      <c r="I462" s="421"/>
      <c r="J462" s="421"/>
      <c r="K462" s="421"/>
      <c r="L462" s="421"/>
      <c r="M462" s="421"/>
      <c r="N462" s="422"/>
      <c r="O462" s="188"/>
      <c r="P462" s="157"/>
    </row>
    <row r="463" spans="2:16" ht="12.75">
      <c r="B463" s="156"/>
      <c r="C463" s="187"/>
      <c r="D463" s="420"/>
      <c r="E463" s="421"/>
      <c r="F463" s="421"/>
      <c r="G463" s="421"/>
      <c r="H463" s="421"/>
      <c r="I463" s="421"/>
      <c r="J463" s="421"/>
      <c r="K463" s="421"/>
      <c r="L463" s="421"/>
      <c r="M463" s="421"/>
      <c r="N463" s="422"/>
      <c r="O463" s="188"/>
      <c r="P463" s="157"/>
    </row>
    <row r="464" spans="2:16" ht="12.75">
      <c r="B464" s="156"/>
      <c r="C464" s="187"/>
      <c r="D464" s="423"/>
      <c r="E464" s="424"/>
      <c r="F464" s="424"/>
      <c r="G464" s="424"/>
      <c r="H464" s="424"/>
      <c r="I464" s="424"/>
      <c r="J464" s="424"/>
      <c r="K464" s="424"/>
      <c r="L464" s="424"/>
      <c r="M464" s="424"/>
      <c r="N464" s="425"/>
      <c r="O464" s="188"/>
      <c r="P464" s="157"/>
    </row>
    <row r="465" spans="2:16" ht="4.5" customHeight="1">
      <c r="B465" s="156"/>
      <c r="C465" s="192"/>
      <c r="D465" s="58"/>
      <c r="E465" s="219"/>
      <c r="F465" s="220"/>
      <c r="G465" s="220"/>
      <c r="H465" s="220"/>
      <c r="I465" s="220"/>
      <c r="J465" s="220"/>
      <c r="K465" s="220"/>
      <c r="L465" s="220"/>
      <c r="M465" s="220"/>
      <c r="N465" s="220"/>
      <c r="O465" s="194"/>
      <c r="P465" s="157"/>
    </row>
    <row r="466" spans="2:16" ht="6.75" customHeight="1" thickBot="1">
      <c r="B466" s="221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3"/>
    </row>
    <row r="467" ht="13.5" thickTop="1">
      <c r="D467" s="151"/>
    </row>
    <row r="468" ht="12.75">
      <c r="D468" s="151"/>
    </row>
  </sheetData>
  <sheetProtection/>
  <mergeCells count="199">
    <mergeCell ref="J441:N441"/>
    <mergeCell ref="J443:N443"/>
    <mergeCell ref="J445:N445"/>
    <mergeCell ref="J447:N447"/>
    <mergeCell ref="F450:H450"/>
    <mergeCell ref="F452:N453"/>
    <mergeCell ref="J429:N429"/>
    <mergeCell ref="J431:N431"/>
    <mergeCell ref="J433:N433"/>
    <mergeCell ref="J435:N435"/>
    <mergeCell ref="J437:N437"/>
    <mergeCell ref="J439:N439"/>
    <mergeCell ref="J409:N409"/>
    <mergeCell ref="J411:N411"/>
    <mergeCell ref="J413:N413"/>
    <mergeCell ref="F416:H416"/>
    <mergeCell ref="F418:N419"/>
    <mergeCell ref="D423:N423"/>
    <mergeCell ref="J397:N397"/>
    <mergeCell ref="J399:N399"/>
    <mergeCell ref="J401:N401"/>
    <mergeCell ref="J403:N403"/>
    <mergeCell ref="J405:N405"/>
    <mergeCell ref="J407:N407"/>
    <mergeCell ref="J377:N377"/>
    <mergeCell ref="J379:N379"/>
    <mergeCell ref="F382:H382"/>
    <mergeCell ref="F384:N385"/>
    <mergeCell ref="D389:N389"/>
    <mergeCell ref="J395:N395"/>
    <mergeCell ref="J365:N365"/>
    <mergeCell ref="J367:N367"/>
    <mergeCell ref="J369:N369"/>
    <mergeCell ref="J371:N371"/>
    <mergeCell ref="J373:N373"/>
    <mergeCell ref="J375:N375"/>
    <mergeCell ref="J345:N345"/>
    <mergeCell ref="F348:H348"/>
    <mergeCell ref="F350:N351"/>
    <mergeCell ref="D355:N355"/>
    <mergeCell ref="J361:N361"/>
    <mergeCell ref="J363:N363"/>
    <mergeCell ref="J333:N333"/>
    <mergeCell ref="J335:N335"/>
    <mergeCell ref="J337:N337"/>
    <mergeCell ref="J339:N339"/>
    <mergeCell ref="J341:N341"/>
    <mergeCell ref="J343:N343"/>
    <mergeCell ref="F314:H314"/>
    <mergeCell ref="F316:N317"/>
    <mergeCell ref="D321:N321"/>
    <mergeCell ref="J327:N327"/>
    <mergeCell ref="J329:N329"/>
    <mergeCell ref="J331:N331"/>
    <mergeCell ref="J301:N301"/>
    <mergeCell ref="J303:N303"/>
    <mergeCell ref="J305:N305"/>
    <mergeCell ref="J307:N307"/>
    <mergeCell ref="J309:N309"/>
    <mergeCell ref="J311:N311"/>
    <mergeCell ref="F27:J27"/>
    <mergeCell ref="D33:N33"/>
    <mergeCell ref="D287:N287"/>
    <mergeCell ref="J293:N293"/>
    <mergeCell ref="J295:N295"/>
    <mergeCell ref="J297:N297"/>
    <mergeCell ref="C5:D7"/>
    <mergeCell ref="E5:O7"/>
    <mergeCell ref="D11:N11"/>
    <mergeCell ref="D25:N25"/>
    <mergeCell ref="F19:J19"/>
    <mergeCell ref="F21:J21"/>
    <mergeCell ref="F17:J17"/>
    <mergeCell ref="L51:N51"/>
    <mergeCell ref="L49:N49"/>
    <mergeCell ref="D41:N41"/>
    <mergeCell ref="F35:N35"/>
    <mergeCell ref="J37:N37"/>
    <mergeCell ref="L45:N45"/>
    <mergeCell ref="L43:N43"/>
    <mergeCell ref="J62:N62"/>
    <mergeCell ref="J64:N64"/>
    <mergeCell ref="J95:N95"/>
    <mergeCell ref="J71:N71"/>
    <mergeCell ref="L46:N46"/>
    <mergeCell ref="L47:N47"/>
    <mergeCell ref="L52:N52"/>
    <mergeCell ref="L48:N48"/>
    <mergeCell ref="L50:N50"/>
    <mergeCell ref="F107:H107"/>
    <mergeCell ref="J107:N107"/>
    <mergeCell ref="J111:N111"/>
    <mergeCell ref="J131:N131"/>
    <mergeCell ref="F111:H111"/>
    <mergeCell ref="F113:H113"/>
    <mergeCell ref="D459:N464"/>
    <mergeCell ref="J271:N271"/>
    <mergeCell ref="J273:N273"/>
    <mergeCell ref="J163:N163"/>
    <mergeCell ref="J263:N263"/>
    <mergeCell ref="J227:N227"/>
    <mergeCell ref="D219:N219"/>
    <mergeCell ref="J267:N267"/>
    <mergeCell ref="J269:N269"/>
    <mergeCell ref="J299:N299"/>
    <mergeCell ref="J133:N133"/>
    <mergeCell ref="J123:N123"/>
    <mergeCell ref="J125:N125"/>
    <mergeCell ref="F146:N147"/>
    <mergeCell ref="F144:H144"/>
    <mergeCell ref="D151:N151"/>
    <mergeCell ref="J105:N105"/>
    <mergeCell ref="J113:N113"/>
    <mergeCell ref="F103:H103"/>
    <mergeCell ref="J157:N157"/>
    <mergeCell ref="D117:N117"/>
    <mergeCell ref="J139:N139"/>
    <mergeCell ref="J141:N141"/>
    <mergeCell ref="J127:N127"/>
    <mergeCell ref="J137:N137"/>
    <mergeCell ref="J129:N129"/>
    <mergeCell ref="J261:N261"/>
    <mergeCell ref="J265:N265"/>
    <mergeCell ref="F212:H212"/>
    <mergeCell ref="F214:N215"/>
    <mergeCell ref="J259:N259"/>
    <mergeCell ref="F246:H246"/>
    <mergeCell ref="F248:N249"/>
    <mergeCell ref="F178:H178"/>
    <mergeCell ref="J229:N229"/>
    <mergeCell ref="J207:N207"/>
    <mergeCell ref="J209:N209"/>
    <mergeCell ref="J205:N205"/>
    <mergeCell ref="J193:N193"/>
    <mergeCell ref="J195:N195"/>
    <mergeCell ref="J191:N191"/>
    <mergeCell ref="F180:N181"/>
    <mergeCell ref="J171:N171"/>
    <mergeCell ref="J159:N159"/>
    <mergeCell ref="J161:N161"/>
    <mergeCell ref="J135:N135"/>
    <mergeCell ref="D457:N457"/>
    <mergeCell ref="J275:N275"/>
    <mergeCell ref="J277:N277"/>
    <mergeCell ref="F280:H280"/>
    <mergeCell ref="F282:N283"/>
    <mergeCell ref="J175:N175"/>
    <mergeCell ref="F97:H97"/>
    <mergeCell ref="J97:N97"/>
    <mergeCell ref="F99:H99"/>
    <mergeCell ref="J99:N99"/>
    <mergeCell ref="J173:N173"/>
    <mergeCell ref="F109:H109"/>
    <mergeCell ref="J109:N109"/>
    <mergeCell ref="J165:N165"/>
    <mergeCell ref="J167:N167"/>
    <mergeCell ref="J169:N169"/>
    <mergeCell ref="L53:N53"/>
    <mergeCell ref="D60:N60"/>
    <mergeCell ref="J103:N103"/>
    <mergeCell ref="F105:H105"/>
    <mergeCell ref="D93:N93"/>
    <mergeCell ref="F95:H95"/>
    <mergeCell ref="F101:H101"/>
    <mergeCell ref="J101:N101"/>
    <mergeCell ref="D69:N69"/>
    <mergeCell ref="F71:H71"/>
    <mergeCell ref="D185:N185"/>
    <mergeCell ref="J225:N225"/>
    <mergeCell ref="J201:N201"/>
    <mergeCell ref="J203:N203"/>
    <mergeCell ref="J197:N197"/>
    <mergeCell ref="J199:N199"/>
    <mergeCell ref="D253:N253"/>
    <mergeCell ref="J231:N231"/>
    <mergeCell ref="J233:N233"/>
    <mergeCell ref="J235:N235"/>
    <mergeCell ref="J237:N237"/>
    <mergeCell ref="J239:N239"/>
    <mergeCell ref="J241:N241"/>
    <mergeCell ref="J243:N243"/>
    <mergeCell ref="F85:H85"/>
    <mergeCell ref="J85:N85"/>
    <mergeCell ref="F73:H73"/>
    <mergeCell ref="J73:N73"/>
    <mergeCell ref="F75:H75"/>
    <mergeCell ref="J75:N75"/>
    <mergeCell ref="F77:H77"/>
    <mergeCell ref="J77:N77"/>
    <mergeCell ref="F87:H87"/>
    <mergeCell ref="J87:N87"/>
    <mergeCell ref="F89:H89"/>
    <mergeCell ref="J89:N89"/>
    <mergeCell ref="F79:H79"/>
    <mergeCell ref="J79:N79"/>
    <mergeCell ref="F81:H81"/>
    <mergeCell ref="J81:N81"/>
    <mergeCell ref="F83:H83"/>
    <mergeCell ref="J83:N83"/>
  </mergeCells>
  <conditionalFormatting sqref="J37:N37">
    <cfRule type="expression" priority="10" dxfId="0">
      <formula>$H37=""</formula>
    </cfRule>
  </conditionalFormatting>
  <conditionalFormatting sqref="D146:N150 D152:N152 O258:O285 D156:E186 F210:N220 F278:N285 F156:N158 F176:N186 F190:N192 F224:N226 C258:E285 F258:N260 C183:C186 O217:O220 C190:E220 C224:E254 O224:O254 F244:N254">
    <cfRule type="expression" priority="8" dxfId="0">
      <formula>$N$144="NO"</formula>
    </cfRule>
  </conditionalFormatting>
  <conditionalFormatting sqref="D316:N319">
    <cfRule type="expression" priority="5" dxfId="0">
      <formula>$N$144="NO"</formula>
    </cfRule>
  </conditionalFormatting>
  <conditionalFormatting sqref="D350:N353">
    <cfRule type="expression" priority="4" dxfId="0">
      <formula>$N$144="NO"</formula>
    </cfRule>
  </conditionalFormatting>
  <conditionalFormatting sqref="D384:N387">
    <cfRule type="expression" priority="3" dxfId="0">
      <formula>$N$144="NO"</formula>
    </cfRule>
  </conditionalFormatting>
  <conditionalFormatting sqref="D418:N421">
    <cfRule type="expression" priority="2" dxfId="0">
      <formula>$N$144="NO"</formula>
    </cfRule>
  </conditionalFormatting>
  <conditionalFormatting sqref="D452:N455">
    <cfRule type="expression" priority="1" dxfId="0">
      <formula>$N$144="NO"</formula>
    </cfRule>
  </conditionalFormatting>
  <dataValidations count="4">
    <dataValidation type="list" allowBlank="1" showInputMessage="1" showErrorMessage="1" sqref="N144 N280 N212 N178 N246 N314 N348 N382 N416 N450">
      <formula1>limitazioni</formula1>
    </dataValidation>
    <dataValidation type="list" allowBlank="1" showInputMessage="1" showErrorMessage="1" sqref="F144:H144 F280:H280 F212:H212 F178:H178 F246:H246 F314:H314 F348:H348 F382:H382 F416:H416 F450:H450">
      <formula1>Prop_fin_qual</formula1>
    </dataValidation>
    <dataValidation allowBlank="1" showInputMessage="1" showErrorMessage="1" sqref="J36 H36"/>
    <dataValidation type="list" allowBlank="1" showInputMessage="1" showErrorMessage="1" sqref="G36 K36:M36 I36">
      <formula1>Tipo_processo</formula1>
    </dataValidation>
  </dataValidations>
  <hyperlinks>
    <hyperlink ref="D2" location="Menu!A1" display="Back to Menu"/>
  </hyperlinks>
  <printOptions/>
  <pageMargins left="0.7086614173228347" right="0.7086614173228347" top="0.21" bottom="0.2" header="0.17" footer="0.17"/>
  <pageSetup fitToHeight="3" fitToWidth="1"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85"/>
  <sheetViews>
    <sheetView zoomScalePageLayoutView="0" workbookViewId="0" topLeftCell="A7">
      <selection activeCell="E24" sqref="E24"/>
    </sheetView>
  </sheetViews>
  <sheetFormatPr defaultColWidth="9.140625" defaultRowHeight="12.75"/>
  <cols>
    <col min="2" max="2" width="42.28125" style="0" bestFit="1" customWidth="1"/>
  </cols>
  <sheetData>
    <row r="3" ht="12.75">
      <c r="B3" s="8" t="s">
        <v>100</v>
      </c>
    </row>
    <row r="4" ht="12.75">
      <c r="B4" s="1" t="s">
        <v>53</v>
      </c>
    </row>
    <row r="5" ht="12.75">
      <c r="B5" s="1" t="s">
        <v>54</v>
      </c>
    </row>
    <row r="6" ht="12.75">
      <c r="B6" s="1" t="s">
        <v>55</v>
      </c>
    </row>
    <row r="7" ht="12.75">
      <c r="B7" s="1"/>
    </row>
    <row r="8" ht="12.75">
      <c r="B8" s="8" t="s">
        <v>101</v>
      </c>
    </row>
    <row r="9" ht="12.75">
      <c r="B9" s="1" t="s">
        <v>56</v>
      </c>
    </row>
    <row r="10" ht="12.75">
      <c r="B10" s="1" t="s">
        <v>57</v>
      </c>
    </row>
    <row r="11" ht="12.75">
      <c r="B11" s="1" t="s">
        <v>58</v>
      </c>
    </row>
    <row r="12" ht="12.75">
      <c r="B12" s="1"/>
    </row>
    <row r="13" ht="12.75">
      <c r="B13" s="8" t="s">
        <v>161</v>
      </c>
    </row>
    <row r="14" ht="12.75">
      <c r="B14" s="1" t="s">
        <v>163</v>
      </c>
    </row>
    <row r="15" ht="12.75">
      <c r="B15" s="1" t="s">
        <v>164</v>
      </c>
    </row>
    <row r="16" ht="12.75">
      <c r="B16" s="1" t="s">
        <v>162</v>
      </c>
    </row>
    <row r="17" ht="12.75">
      <c r="B17" s="1" t="s">
        <v>244</v>
      </c>
    </row>
    <row r="18" ht="12.75">
      <c r="B18" s="1"/>
    </row>
    <row r="19" ht="12.75">
      <c r="B19" s="1"/>
    </row>
    <row r="20" ht="12.75">
      <c r="B20" s="8" t="s">
        <v>108</v>
      </c>
    </row>
    <row r="21" ht="12.75">
      <c r="B21" s="1" t="s">
        <v>168</v>
      </c>
    </row>
    <row r="22" ht="12.75">
      <c r="B22" s="1" t="s">
        <v>169</v>
      </c>
    </row>
    <row r="23" ht="12.75">
      <c r="B23" s="1" t="s">
        <v>170</v>
      </c>
    </row>
    <row r="24" ht="12.75">
      <c r="B24" s="1" t="s">
        <v>245</v>
      </c>
    </row>
    <row r="25" ht="12.75">
      <c r="B25" s="1" t="s">
        <v>109</v>
      </c>
    </row>
    <row r="27" ht="12.75">
      <c r="B27" s="8" t="s">
        <v>99</v>
      </c>
    </row>
    <row r="28" ht="12.75">
      <c r="B28" s="1" t="s">
        <v>87</v>
      </c>
    </row>
    <row r="29" spans="2:6" ht="12.75">
      <c r="B29" s="1" t="s">
        <v>88</v>
      </c>
      <c r="F29" s="1"/>
    </row>
    <row r="30" spans="2:6" ht="12.75">
      <c r="B30" s="1" t="s">
        <v>60</v>
      </c>
      <c r="F30" s="1"/>
    </row>
    <row r="31" spans="2:6" ht="12.75">
      <c r="B31" s="1"/>
      <c r="F31" s="1"/>
    </row>
    <row r="32" spans="2:6" ht="12.75">
      <c r="B32" s="8" t="s">
        <v>98</v>
      </c>
      <c r="F32" s="1"/>
    </row>
    <row r="33" spans="2:6" ht="12.75">
      <c r="B33" s="1" t="s">
        <v>16</v>
      </c>
      <c r="F33" s="1"/>
    </row>
    <row r="34" spans="2:6" ht="12.75">
      <c r="B34" s="1" t="s">
        <v>59</v>
      </c>
      <c r="F34" s="1"/>
    </row>
    <row r="35" spans="2:6" ht="12.75">
      <c r="B35" s="1" t="s">
        <v>64</v>
      </c>
      <c r="F35" s="1"/>
    </row>
    <row r="36" spans="2:6" ht="12.75">
      <c r="B36" s="1"/>
      <c r="F36" s="1"/>
    </row>
    <row r="37" ht="12.75">
      <c r="B37" s="8" t="s">
        <v>97</v>
      </c>
    </row>
    <row r="38" ht="12.75">
      <c r="B38" s="1" t="s">
        <v>16</v>
      </c>
    </row>
    <row r="39" ht="12.75">
      <c r="B39" s="1" t="s">
        <v>59</v>
      </c>
    </row>
    <row r="40" ht="12.75">
      <c r="B40" s="1" t="s">
        <v>61</v>
      </c>
    </row>
    <row r="42" ht="12.75">
      <c r="B42" s="8" t="s">
        <v>95</v>
      </c>
    </row>
    <row r="43" ht="12.75">
      <c r="B43" s="1" t="s">
        <v>62</v>
      </c>
    </row>
    <row r="44" ht="12.75">
      <c r="B44" s="1" t="s">
        <v>63</v>
      </c>
    </row>
    <row r="46" ht="12.75">
      <c r="B46" s="8" t="s">
        <v>132</v>
      </c>
    </row>
    <row r="47" ht="12.75">
      <c r="B47" s="1" t="s">
        <v>62</v>
      </c>
    </row>
    <row r="48" ht="12.75">
      <c r="B48" s="1" t="s">
        <v>63</v>
      </c>
    </row>
    <row r="49" ht="12.75">
      <c r="B49" s="1" t="s">
        <v>131</v>
      </c>
    </row>
    <row r="51" ht="12.75">
      <c r="B51" s="8" t="s">
        <v>96</v>
      </c>
    </row>
    <row r="52" ht="12.75">
      <c r="B52" s="1" t="s">
        <v>179</v>
      </c>
    </row>
    <row r="53" ht="12.75">
      <c r="B53" s="1" t="s">
        <v>180</v>
      </c>
    </row>
    <row r="54" ht="12.75">
      <c r="B54" s="1" t="s">
        <v>181</v>
      </c>
    </row>
    <row r="55" ht="12.75">
      <c r="B55" s="1" t="s">
        <v>182</v>
      </c>
    </row>
    <row r="57" ht="12.75">
      <c r="B57" s="8" t="s">
        <v>90</v>
      </c>
    </row>
    <row r="58" ht="12.75">
      <c r="B58" t="s">
        <v>91</v>
      </c>
    </row>
    <row r="59" ht="12.75">
      <c r="B59" t="s">
        <v>186</v>
      </c>
    </row>
    <row r="60" ht="12.75">
      <c r="B60" t="s">
        <v>92</v>
      </c>
    </row>
    <row r="61" ht="12.75">
      <c r="B61" t="s">
        <v>93</v>
      </c>
    </row>
    <row r="62" ht="12.75">
      <c r="B62" t="s">
        <v>94</v>
      </c>
    </row>
    <row r="64" ht="12.75">
      <c r="B64" s="8" t="s">
        <v>103</v>
      </c>
    </row>
    <row r="65" ht="12.75">
      <c r="B65" s="1" t="s">
        <v>104</v>
      </c>
    </row>
    <row r="66" ht="12.75">
      <c r="B66" s="1" t="s">
        <v>105</v>
      </c>
    </row>
    <row r="67" ht="12.75">
      <c r="B67" s="1" t="s">
        <v>106</v>
      </c>
    </row>
    <row r="68" ht="12.75">
      <c r="B68" s="1" t="s">
        <v>107</v>
      </c>
    </row>
    <row r="70" ht="12.75">
      <c r="B70" t="s">
        <v>144</v>
      </c>
    </row>
    <row r="72" ht="12.75">
      <c r="B72" s="12" t="s">
        <v>165</v>
      </c>
    </row>
    <row r="73" ht="12.75">
      <c r="B73" t="s">
        <v>166</v>
      </c>
    </row>
    <row r="74" ht="12.75">
      <c r="B74" t="s">
        <v>167</v>
      </c>
    </row>
    <row r="76" ht="12.75">
      <c r="B76" s="8" t="s">
        <v>183</v>
      </c>
    </row>
    <row r="77" ht="12.75">
      <c r="B77" t="s">
        <v>102</v>
      </c>
    </row>
    <row r="78" ht="12.75">
      <c r="B78" t="s">
        <v>130</v>
      </c>
    </row>
    <row r="80" ht="12.75">
      <c r="B80" s="8" t="s">
        <v>188</v>
      </c>
    </row>
    <row r="81" ht="12.75">
      <c r="B81" t="s">
        <v>189</v>
      </c>
    </row>
    <row r="82" ht="12.75">
      <c r="B82" t="s">
        <v>190</v>
      </c>
    </row>
    <row r="83" ht="12.75">
      <c r="B83" t="s">
        <v>191</v>
      </c>
    </row>
    <row r="84" ht="12.75">
      <c r="B84" t="s">
        <v>192</v>
      </c>
    </row>
    <row r="85" ht="12.75">
      <c r="B85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4" max="4" width="49.140625" style="0" customWidth="1"/>
    <col min="5" max="5" width="4.140625" style="0" customWidth="1"/>
    <col min="6" max="6" width="12.8515625" style="12" customWidth="1"/>
    <col min="7" max="7" width="2.7109375" style="0" customWidth="1"/>
  </cols>
  <sheetData>
    <row r="1" ht="12.75"/>
    <row r="2" spans="2:7" ht="30" customHeight="1">
      <c r="B2" s="258" t="s">
        <v>80</v>
      </c>
      <c r="C2" s="258"/>
      <c r="D2" s="258"/>
      <c r="E2" s="258"/>
      <c r="F2" s="258"/>
      <c r="G2" s="258"/>
    </row>
    <row r="3" ht="6" customHeight="1"/>
    <row r="4" spans="2:7" ht="6.75" customHeight="1">
      <c r="B4" s="2"/>
      <c r="C4" s="2"/>
      <c r="D4" s="2"/>
      <c r="E4" s="2"/>
      <c r="F4" s="250"/>
      <c r="G4" s="2"/>
    </row>
    <row r="5" ht="5.25" customHeight="1"/>
    <row r="6" spans="2:7" ht="15">
      <c r="B6" s="3" t="s">
        <v>85</v>
      </c>
      <c r="C6" s="2"/>
      <c r="D6" s="2"/>
      <c r="E6" s="2"/>
      <c r="F6" s="250"/>
      <c r="G6" s="2"/>
    </row>
    <row r="7" ht="5.25" customHeight="1">
      <c r="B7" s="10"/>
    </row>
    <row r="8" spans="2:8" ht="15">
      <c r="B8" s="4" t="s">
        <v>226</v>
      </c>
      <c r="C8" s="5"/>
      <c r="D8" s="5"/>
      <c r="F8" s="249" t="s">
        <v>79</v>
      </c>
      <c r="G8" s="6"/>
      <c r="H8" s="6"/>
    </row>
    <row r="9" spans="2:8" ht="5.25" customHeight="1">
      <c r="B9" s="10"/>
      <c r="F9" s="251"/>
      <c r="G9" s="6"/>
      <c r="H9" s="6"/>
    </row>
    <row r="10" spans="2:8" ht="15">
      <c r="B10" s="4" t="s">
        <v>227</v>
      </c>
      <c r="C10" s="5"/>
      <c r="D10" s="5"/>
      <c r="F10" s="9" t="s">
        <v>79</v>
      </c>
      <c r="G10" s="6"/>
      <c r="H10" s="6"/>
    </row>
    <row r="11" spans="2:8" ht="5.25" customHeight="1">
      <c r="B11" s="10"/>
      <c r="F11" s="251"/>
      <c r="G11" s="6"/>
      <c r="H11" s="6"/>
    </row>
    <row r="12" spans="2:8" ht="15">
      <c r="B12" s="3" t="s">
        <v>225</v>
      </c>
      <c r="C12" s="2"/>
      <c r="D12" s="2"/>
      <c r="E12" s="2"/>
      <c r="F12" s="252"/>
      <c r="G12" s="7"/>
      <c r="H12" s="6"/>
    </row>
    <row r="13" spans="2:8" ht="5.25" customHeight="1">
      <c r="B13" s="10"/>
      <c r="F13" s="251"/>
      <c r="G13" s="6"/>
      <c r="H13" s="6"/>
    </row>
    <row r="14" spans="2:8" ht="15">
      <c r="B14" s="4" t="s">
        <v>228</v>
      </c>
      <c r="C14" s="5"/>
      <c r="D14" s="5"/>
      <c r="F14" s="9" t="s">
        <v>79</v>
      </c>
      <c r="G14" s="6"/>
      <c r="H14" s="6"/>
    </row>
    <row r="15" spans="2:8" ht="5.25" customHeight="1">
      <c r="B15" s="10"/>
      <c r="F15" s="251"/>
      <c r="G15" s="6"/>
      <c r="H15" s="6"/>
    </row>
    <row r="16" spans="2:8" ht="15">
      <c r="B16" s="4" t="s">
        <v>229</v>
      </c>
      <c r="C16" s="5"/>
      <c r="D16" s="5"/>
      <c r="F16" s="9" t="s">
        <v>79</v>
      </c>
      <c r="G16" s="6"/>
      <c r="H16" s="6"/>
    </row>
    <row r="17" spans="2:8" ht="5.25" customHeight="1">
      <c r="B17" s="10"/>
      <c r="F17" s="251"/>
      <c r="G17" s="6"/>
      <c r="H17" s="6"/>
    </row>
    <row r="18" spans="2:8" ht="15">
      <c r="B18" s="3" t="s">
        <v>86</v>
      </c>
      <c r="C18" s="2"/>
      <c r="D18" s="2"/>
      <c r="E18" s="2"/>
      <c r="F18" s="252"/>
      <c r="G18" s="7"/>
      <c r="H18" s="6"/>
    </row>
    <row r="19" spans="2:8" ht="5.25" customHeight="1">
      <c r="B19" s="10"/>
      <c r="F19" s="251"/>
      <c r="G19" s="6"/>
      <c r="H19" s="6"/>
    </row>
    <row r="20" spans="2:8" ht="15">
      <c r="B20" s="4" t="s">
        <v>115</v>
      </c>
      <c r="C20" s="5"/>
      <c r="D20" s="5"/>
      <c r="F20" s="249" t="s">
        <v>79</v>
      </c>
      <c r="G20" s="6"/>
      <c r="H20" s="6"/>
    </row>
    <row r="21" spans="2:8" ht="5.25" customHeight="1">
      <c r="B21" s="10"/>
      <c r="F21" s="251"/>
      <c r="G21" s="6"/>
      <c r="H21" s="6"/>
    </row>
    <row r="22" spans="2:8" ht="15">
      <c r="B22" s="4" t="s">
        <v>116</v>
      </c>
      <c r="C22" s="5"/>
      <c r="D22" s="5"/>
      <c r="F22" s="249" t="s">
        <v>79</v>
      </c>
      <c r="G22" s="6"/>
      <c r="H22" s="6"/>
    </row>
    <row r="23" spans="2:8" ht="5.25" customHeight="1">
      <c r="B23" s="10"/>
      <c r="F23" s="251"/>
      <c r="G23" s="6"/>
      <c r="H23" s="6"/>
    </row>
    <row r="24" spans="2:8" ht="15">
      <c r="B24" s="4" t="s">
        <v>117</v>
      </c>
      <c r="C24" s="5"/>
      <c r="D24" s="5"/>
      <c r="F24" s="249" t="s">
        <v>79</v>
      </c>
      <c r="G24" s="6"/>
      <c r="H24" s="6"/>
    </row>
    <row r="25" spans="2:8" ht="5.25" customHeight="1">
      <c r="B25" s="10"/>
      <c r="F25" s="251"/>
      <c r="G25" s="6"/>
      <c r="H25" s="6"/>
    </row>
    <row r="26" spans="2:8" ht="15">
      <c r="B26" s="4" t="s">
        <v>230</v>
      </c>
      <c r="C26" s="5"/>
      <c r="D26" s="5"/>
      <c r="F26" s="9" t="s">
        <v>79</v>
      </c>
      <c r="G26" s="6"/>
      <c r="H26" s="6"/>
    </row>
    <row r="27" spans="2:8" ht="5.25" customHeight="1">
      <c r="B27" s="10"/>
      <c r="F27" s="251"/>
      <c r="G27" s="6"/>
      <c r="H27" s="6"/>
    </row>
    <row r="28" spans="2:8" ht="15">
      <c r="B28" s="4" t="s">
        <v>118</v>
      </c>
      <c r="C28" s="5"/>
      <c r="D28" s="5"/>
      <c r="F28" s="9" t="s">
        <v>79</v>
      </c>
      <c r="G28" s="6"/>
      <c r="H28" s="6"/>
    </row>
    <row r="29" spans="2:8" ht="5.25" customHeight="1">
      <c r="B29" s="10"/>
      <c r="F29" s="251"/>
      <c r="G29" s="6"/>
      <c r="H29" s="6"/>
    </row>
    <row r="30" spans="2:8" ht="15">
      <c r="B30" s="4" t="s">
        <v>81</v>
      </c>
      <c r="C30" s="5"/>
      <c r="D30" s="5"/>
      <c r="F30" s="249" t="s">
        <v>79</v>
      </c>
      <c r="G30" s="6"/>
      <c r="H30" s="6"/>
    </row>
    <row r="31" spans="2:8" ht="5.25" customHeight="1">
      <c r="B31" s="10"/>
      <c r="F31" s="251"/>
      <c r="G31" s="6"/>
      <c r="H31" s="6"/>
    </row>
    <row r="32" spans="2:8" ht="15">
      <c r="B32" s="4" t="s">
        <v>82</v>
      </c>
      <c r="C32" s="5"/>
      <c r="D32" s="5"/>
      <c r="F32" s="9" t="s">
        <v>79</v>
      </c>
      <c r="G32" s="6"/>
      <c r="H32" s="6"/>
    </row>
    <row r="33" spans="2:8" ht="5.25" customHeight="1">
      <c r="B33" s="10"/>
      <c r="F33" s="251"/>
      <c r="G33" s="6"/>
      <c r="H33" s="6"/>
    </row>
    <row r="34" spans="2:8" ht="15">
      <c r="B34" s="4" t="s">
        <v>83</v>
      </c>
      <c r="C34" s="5"/>
      <c r="D34" s="5"/>
      <c r="F34" s="249" t="s">
        <v>79</v>
      </c>
      <c r="G34" s="6"/>
      <c r="H34" s="6"/>
    </row>
    <row r="35" spans="2:8" ht="5.25" customHeight="1">
      <c r="B35" s="10"/>
      <c r="F35" s="253"/>
      <c r="G35" s="6"/>
      <c r="H35" s="6"/>
    </row>
    <row r="36" spans="2:8" ht="15">
      <c r="B36" s="3" t="s">
        <v>84</v>
      </c>
      <c r="C36" s="2"/>
      <c r="D36" s="2"/>
      <c r="E36" s="2"/>
      <c r="F36" s="252"/>
      <c r="G36" s="7"/>
      <c r="H36" s="6"/>
    </row>
    <row r="37" spans="2:8" ht="5.25" customHeight="1">
      <c r="B37" s="10"/>
      <c r="F37" s="253"/>
      <c r="G37" s="6"/>
      <c r="H37" s="6"/>
    </row>
    <row r="38" spans="2:8" ht="15">
      <c r="B38" s="4" t="s">
        <v>84</v>
      </c>
      <c r="C38" s="5"/>
      <c r="D38" s="5"/>
      <c r="F38" s="249" t="s">
        <v>79</v>
      </c>
      <c r="G38" s="6"/>
      <c r="H38" s="6"/>
    </row>
    <row r="39" spans="2:8" ht="5.25" customHeight="1">
      <c r="B39" s="10"/>
      <c r="F39" s="253"/>
      <c r="G39" s="6"/>
      <c r="H39" s="6"/>
    </row>
    <row r="40" spans="6:8" ht="12.75">
      <c r="F40" s="253"/>
      <c r="G40" s="6"/>
      <c r="H40" s="6"/>
    </row>
    <row r="41" spans="6:8" ht="12.75">
      <c r="F41" s="253"/>
      <c r="G41" s="6"/>
      <c r="H41" s="6"/>
    </row>
  </sheetData>
  <sheetProtection/>
  <mergeCells count="1">
    <mergeCell ref="B2:G2"/>
  </mergeCells>
  <hyperlinks>
    <hyperlink ref="F8" location="'ID-forn_proc'!A1" display="Vai!"/>
    <hyperlink ref="F14" location="'eco-fin'!Area_stampa" display="Vai!"/>
    <hyperlink ref="F20" location="UT_1!A1" display="Vai!"/>
    <hyperlink ref="F28" location="UT_n!Area_stampa" display="Vai!"/>
    <hyperlink ref="F30" location="HSE!A1" display="Vai!"/>
    <hyperlink ref="F32" location="Qual!Area_stampa" display="Vai!"/>
    <hyperlink ref="F34" location="Sec!A1" display="Vai!"/>
    <hyperlink ref="F38" location="'Scheda di sintesi'!A1" display="Vai!"/>
    <hyperlink ref="F16" location="SQE!Area_stampa" display="Vai!"/>
    <hyperlink ref="F26" location="UT_4!Area_stampa" display="Vai!"/>
    <hyperlink ref="F24" location="UT_3!A1" display="Vai!"/>
    <hyperlink ref="F22" location="UT_2!A1" display="Vai!"/>
    <hyperlink ref="F10" location="'Dati fornitore - VIS'!Area_stampa" display="Vai!"/>
  </hyperlinks>
  <printOptions/>
  <pageMargins left="0.34" right="0.7" top="0.99" bottom="0.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7"/>
  <sheetViews>
    <sheetView showGridLines="0" zoomScale="90" zoomScaleNormal="90" zoomScaleSheetLayoutView="75" zoomScalePageLayoutView="60" workbookViewId="0" topLeftCell="A1">
      <selection activeCell="A1" sqref="A1"/>
    </sheetView>
  </sheetViews>
  <sheetFormatPr defaultColWidth="0" defaultRowHeight="12.75"/>
  <cols>
    <col min="1" max="1" width="0.9921875" style="14" customWidth="1"/>
    <col min="2" max="2" width="1.1484375" style="14" customWidth="1"/>
    <col min="3" max="3" width="2.57421875" style="14" customWidth="1"/>
    <col min="4" max="4" width="24.28125" style="15" customWidth="1"/>
    <col min="5" max="5" width="0.9921875" style="14" customWidth="1"/>
    <col min="6" max="6" width="23.421875" style="14" customWidth="1"/>
    <col min="7" max="7" width="0.9921875" style="14" customWidth="1"/>
    <col min="8" max="8" width="18.00390625" style="14" customWidth="1"/>
    <col min="9" max="9" width="0.9921875" style="14" customWidth="1"/>
    <col min="10" max="10" width="12.7109375" style="14" customWidth="1"/>
    <col min="11" max="11" width="0.71875" style="14" customWidth="1"/>
    <col min="12" max="12" width="12.00390625" style="14" customWidth="1"/>
    <col min="13" max="13" width="0.85546875" style="14" customWidth="1"/>
    <col min="14" max="14" width="13.7109375" style="14" customWidth="1"/>
    <col min="15" max="15" width="0.9921875" style="14" customWidth="1"/>
    <col min="16" max="16" width="1.8515625" style="14" customWidth="1"/>
    <col min="17" max="17" width="2.8515625" style="14" customWidth="1"/>
    <col min="18" max="20" width="9.140625" style="14" hidden="1" customWidth="1"/>
    <col min="21" max="25" width="0" style="14" hidden="1" customWidth="1"/>
    <col min="26" max="16384" width="9.140625" style="14" hidden="1" customWidth="1"/>
  </cols>
  <sheetData>
    <row r="1" ht="3.75" customHeight="1"/>
    <row r="2" ht="12.75">
      <c r="D2" s="9" t="s">
        <v>114</v>
      </c>
    </row>
    <row r="3" ht="3" customHeight="1" thickBot="1"/>
    <row r="4" spans="2:16" ht="6" customHeight="1" thickTop="1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2:16" ht="12.75" customHeight="1">
      <c r="B5" s="71"/>
      <c r="C5" s="259"/>
      <c r="D5" s="261"/>
      <c r="E5" s="278" t="s">
        <v>218</v>
      </c>
      <c r="F5" s="279"/>
      <c r="G5" s="279"/>
      <c r="H5" s="279"/>
      <c r="I5" s="279"/>
      <c r="J5" s="279"/>
      <c r="K5" s="279"/>
      <c r="L5" s="279"/>
      <c r="M5" s="280"/>
      <c r="N5" s="287" t="s">
        <v>224</v>
      </c>
      <c r="O5" s="288"/>
      <c r="P5" s="72"/>
    </row>
    <row r="6" spans="2:20" ht="12.75" customHeight="1">
      <c r="B6" s="71"/>
      <c r="C6" s="259"/>
      <c r="D6" s="261"/>
      <c r="E6" s="281"/>
      <c r="F6" s="282"/>
      <c r="G6" s="282"/>
      <c r="H6" s="282"/>
      <c r="I6" s="282"/>
      <c r="J6" s="282"/>
      <c r="K6" s="282"/>
      <c r="L6" s="282"/>
      <c r="M6" s="283"/>
      <c r="N6" s="289"/>
      <c r="O6" s="290"/>
      <c r="P6" s="72"/>
      <c r="T6" s="73"/>
    </row>
    <row r="7" spans="2:16" ht="13.5" customHeight="1">
      <c r="B7" s="71"/>
      <c r="C7" s="259"/>
      <c r="D7" s="261"/>
      <c r="E7" s="284"/>
      <c r="F7" s="285"/>
      <c r="G7" s="285"/>
      <c r="H7" s="285"/>
      <c r="I7" s="285"/>
      <c r="J7" s="285"/>
      <c r="K7" s="285"/>
      <c r="L7" s="285"/>
      <c r="M7" s="286"/>
      <c r="N7" s="291"/>
      <c r="O7" s="292"/>
      <c r="P7" s="72"/>
    </row>
    <row r="8" spans="2:16" ht="12.75">
      <c r="B8" s="71"/>
      <c r="C8" s="53"/>
      <c r="D8" s="7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72"/>
    </row>
    <row r="9" spans="2:16" ht="4.5" customHeight="1">
      <c r="B9" s="71"/>
      <c r="C9" s="75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2"/>
    </row>
    <row r="10" spans="2:16" ht="12.75">
      <c r="B10" s="71"/>
      <c r="C10" s="79"/>
      <c r="D10" s="262" t="s">
        <v>25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4"/>
      <c r="O10" s="80"/>
      <c r="P10" s="72"/>
    </row>
    <row r="11" spans="2:16" ht="12.75">
      <c r="B11" s="71"/>
      <c r="C11" s="79"/>
      <c r="D11" s="81"/>
      <c r="E11" s="53"/>
      <c r="F11" s="53"/>
      <c r="G11" s="53"/>
      <c r="H11" s="81"/>
      <c r="I11" s="53"/>
      <c r="J11" s="53"/>
      <c r="K11" s="53"/>
      <c r="L11" s="53"/>
      <c r="M11" s="53"/>
      <c r="N11" s="53"/>
      <c r="O11" s="80"/>
      <c r="P11" s="72"/>
    </row>
    <row r="12" spans="2:16" ht="12.75">
      <c r="B12" s="71"/>
      <c r="C12" s="79"/>
      <c r="D12" s="82" t="s">
        <v>0</v>
      </c>
      <c r="E12" s="53"/>
      <c r="F12" s="83"/>
      <c r="G12" s="53"/>
      <c r="H12" s="82"/>
      <c r="I12" s="52"/>
      <c r="J12" s="277"/>
      <c r="K12" s="277"/>
      <c r="L12" s="277"/>
      <c r="M12" s="277"/>
      <c r="N12" s="277"/>
      <c r="O12" s="80"/>
      <c r="P12" s="72"/>
    </row>
    <row r="13" spans="2:16" ht="4.5" customHeight="1">
      <c r="B13" s="71"/>
      <c r="C13" s="85"/>
      <c r="D13" s="14"/>
      <c r="E13" s="53"/>
      <c r="F13" s="53"/>
      <c r="G13" s="53"/>
      <c r="H13" s="81"/>
      <c r="I13" s="53"/>
      <c r="J13" s="53"/>
      <c r="K13" s="53"/>
      <c r="L13" s="53"/>
      <c r="M13" s="53"/>
      <c r="N13" s="53"/>
      <c r="O13" s="80"/>
      <c r="P13" s="72"/>
    </row>
    <row r="14" spans="2:16" ht="12.75">
      <c r="B14" s="71"/>
      <c r="C14" s="79"/>
      <c r="D14" s="82" t="s">
        <v>28</v>
      </c>
      <c r="E14" s="53"/>
      <c r="F14" s="86"/>
      <c r="G14" s="53"/>
      <c r="H14" s="53"/>
      <c r="I14" s="53"/>
      <c r="J14" s="53"/>
      <c r="K14" s="53"/>
      <c r="L14" s="53"/>
      <c r="M14" s="53"/>
      <c r="N14" s="53"/>
      <c r="O14" s="80"/>
      <c r="P14" s="72"/>
    </row>
    <row r="15" spans="2:16" ht="3.75" customHeight="1">
      <c r="B15" s="71"/>
      <c r="C15" s="79"/>
      <c r="D15" s="8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80"/>
      <c r="P15" s="72"/>
    </row>
    <row r="16" spans="2:16" ht="12.75">
      <c r="B16" s="71"/>
      <c r="C16" s="79"/>
      <c r="D16" s="82" t="s">
        <v>30</v>
      </c>
      <c r="E16" s="53"/>
      <c r="F16" s="259"/>
      <c r="G16" s="260"/>
      <c r="H16" s="260"/>
      <c r="I16" s="260"/>
      <c r="J16" s="260"/>
      <c r="K16" s="260"/>
      <c r="L16" s="260"/>
      <c r="M16" s="260"/>
      <c r="N16" s="261"/>
      <c r="O16" s="80"/>
      <c r="P16" s="72"/>
    </row>
    <row r="17" spans="2:16" ht="3.75" customHeight="1">
      <c r="B17" s="71"/>
      <c r="C17" s="79"/>
      <c r="D17" s="81"/>
      <c r="E17" s="53"/>
      <c r="F17" s="53"/>
      <c r="G17" s="53"/>
      <c r="H17" s="53"/>
      <c r="I17" s="53"/>
      <c r="J17" s="53"/>
      <c r="K17" s="53"/>
      <c r="L17" s="81"/>
      <c r="M17" s="81"/>
      <c r="N17" s="81"/>
      <c r="O17" s="80"/>
      <c r="P17" s="72"/>
    </row>
    <row r="18" spans="2:16" ht="12.75">
      <c r="B18" s="71"/>
      <c r="C18" s="79"/>
      <c r="D18" s="82" t="s">
        <v>171</v>
      </c>
      <c r="E18" s="53"/>
      <c r="F18" s="274"/>
      <c r="G18" s="275"/>
      <c r="H18" s="275"/>
      <c r="I18" s="275"/>
      <c r="J18" s="275"/>
      <c r="K18" s="275"/>
      <c r="L18" s="275"/>
      <c r="M18" s="275"/>
      <c r="N18" s="276"/>
      <c r="O18" s="80"/>
      <c r="P18" s="72"/>
    </row>
    <row r="19" spans="2:16" ht="3.75" customHeight="1">
      <c r="B19" s="71"/>
      <c r="C19" s="79"/>
      <c r="D19" s="81"/>
      <c r="E19" s="53"/>
      <c r="F19" s="53"/>
      <c r="G19" s="53"/>
      <c r="H19" s="53"/>
      <c r="I19" s="53"/>
      <c r="J19" s="53"/>
      <c r="K19" s="53"/>
      <c r="L19" s="81"/>
      <c r="M19" s="81"/>
      <c r="N19" s="81"/>
      <c r="O19" s="80"/>
      <c r="P19" s="72"/>
    </row>
    <row r="20" spans="2:16" ht="25.5">
      <c r="B20" s="71"/>
      <c r="C20" s="79"/>
      <c r="D20" s="168" t="s">
        <v>89</v>
      </c>
      <c r="E20" s="53"/>
      <c r="F20" s="274"/>
      <c r="G20" s="275"/>
      <c r="H20" s="275"/>
      <c r="I20" s="275"/>
      <c r="J20" s="275"/>
      <c r="K20" s="275"/>
      <c r="L20" s="275"/>
      <c r="M20" s="275"/>
      <c r="N20" s="276"/>
      <c r="O20" s="80"/>
      <c r="P20" s="72"/>
    </row>
    <row r="21" spans="2:20" ht="3.75" customHeight="1">
      <c r="B21" s="71"/>
      <c r="C21" s="79"/>
      <c r="D21" s="81"/>
      <c r="E21" s="53"/>
      <c r="F21" s="53"/>
      <c r="G21" s="53"/>
      <c r="H21" s="53"/>
      <c r="I21" s="53"/>
      <c r="J21" s="53"/>
      <c r="K21" s="53"/>
      <c r="L21" s="81"/>
      <c r="M21" s="81"/>
      <c r="N21" s="81"/>
      <c r="O21" s="87"/>
      <c r="P21" s="72"/>
      <c r="R21" s="88"/>
      <c r="S21" s="89"/>
      <c r="T21" s="90"/>
    </row>
    <row r="22" spans="2:20" ht="12.75">
      <c r="B22" s="71"/>
      <c r="C22" s="79"/>
      <c r="D22" s="82" t="s">
        <v>1</v>
      </c>
      <c r="E22" s="53"/>
      <c r="F22" s="259"/>
      <c r="G22" s="260"/>
      <c r="H22" s="260"/>
      <c r="I22" s="260"/>
      <c r="J22" s="260"/>
      <c r="K22" s="260"/>
      <c r="L22" s="260"/>
      <c r="M22" s="260"/>
      <c r="N22" s="261"/>
      <c r="O22" s="80"/>
      <c r="P22" s="72"/>
      <c r="R22" s="88"/>
      <c r="S22" s="89"/>
      <c r="T22" s="90"/>
    </row>
    <row r="23" spans="2:20" ht="4.5" customHeight="1">
      <c r="B23" s="7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72"/>
      <c r="R23" s="88"/>
      <c r="S23" s="89"/>
      <c r="T23" s="90"/>
    </row>
    <row r="24" spans="2:20" ht="12.75">
      <c r="B24" s="71"/>
      <c r="C24" s="5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2"/>
      <c r="R24" s="94" t="s">
        <v>12</v>
      </c>
      <c r="S24" s="89"/>
      <c r="T24" s="90"/>
    </row>
    <row r="25" spans="2:20" ht="4.5" customHeight="1">
      <c r="B25" s="71"/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2"/>
      <c r="R25" s="95" t="s">
        <v>20</v>
      </c>
      <c r="S25" s="89"/>
      <c r="T25" s="90"/>
    </row>
    <row r="26" spans="2:20" ht="12.75">
      <c r="B26" s="71"/>
      <c r="C26" s="79"/>
      <c r="D26" s="262" t="s">
        <v>31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4"/>
      <c r="O26" s="80"/>
      <c r="P26" s="72"/>
      <c r="R26" s="96"/>
      <c r="S26" s="97"/>
      <c r="T26" s="98"/>
    </row>
    <row r="27" spans="2:16" ht="11.25" customHeight="1">
      <c r="B27" s="71"/>
      <c r="C27" s="79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80"/>
      <c r="P27" s="72"/>
    </row>
    <row r="28" spans="2:16" ht="12" customHeight="1">
      <c r="B28" s="71"/>
      <c r="C28" s="79"/>
      <c r="D28" s="82" t="s">
        <v>2</v>
      </c>
      <c r="E28" s="53"/>
      <c r="F28" s="259"/>
      <c r="G28" s="260"/>
      <c r="H28" s="260"/>
      <c r="I28" s="260"/>
      <c r="J28" s="260"/>
      <c r="K28" s="260"/>
      <c r="L28" s="260"/>
      <c r="M28" s="260"/>
      <c r="N28" s="261"/>
      <c r="O28" s="80"/>
      <c r="P28" s="72"/>
    </row>
    <row r="29" spans="2:16" ht="3.75" customHeight="1">
      <c r="B29" s="71"/>
      <c r="C29" s="79"/>
      <c r="D29" s="82"/>
      <c r="E29" s="53"/>
      <c r="F29" s="53"/>
      <c r="G29" s="53"/>
      <c r="H29" s="81"/>
      <c r="I29" s="53"/>
      <c r="J29" s="53"/>
      <c r="K29" s="53"/>
      <c r="L29" s="53"/>
      <c r="M29" s="53"/>
      <c r="N29" s="53"/>
      <c r="O29" s="80"/>
      <c r="P29" s="72"/>
    </row>
    <row r="30" spans="2:16" ht="12.75">
      <c r="B30" s="71"/>
      <c r="C30" s="79"/>
      <c r="D30" s="82" t="s">
        <v>33</v>
      </c>
      <c r="E30" s="53"/>
      <c r="F30" s="86"/>
      <c r="G30" s="53"/>
      <c r="H30" s="81"/>
      <c r="I30" s="53"/>
      <c r="J30" s="53"/>
      <c r="K30" s="53"/>
      <c r="L30" s="53"/>
      <c r="M30" s="53"/>
      <c r="N30" s="53"/>
      <c r="O30" s="80"/>
      <c r="P30" s="72"/>
    </row>
    <row r="31" spans="2:16" ht="3.75" customHeight="1">
      <c r="B31" s="71"/>
      <c r="C31" s="79"/>
      <c r="D31" s="82"/>
      <c r="E31" s="53"/>
      <c r="F31" s="53"/>
      <c r="G31" s="53"/>
      <c r="H31" s="81"/>
      <c r="I31" s="53"/>
      <c r="J31" s="53"/>
      <c r="K31" s="53"/>
      <c r="L31" s="53"/>
      <c r="M31" s="53"/>
      <c r="N31" s="53"/>
      <c r="O31" s="80"/>
      <c r="P31" s="72"/>
    </row>
    <row r="32" spans="2:16" ht="12.75">
      <c r="B32" s="71"/>
      <c r="C32" s="79"/>
      <c r="D32" s="82" t="s">
        <v>32</v>
      </c>
      <c r="E32" s="53"/>
      <c r="F32" s="86"/>
      <c r="G32" s="53"/>
      <c r="H32" s="81"/>
      <c r="I32" s="53"/>
      <c r="J32" s="53"/>
      <c r="K32" s="53"/>
      <c r="L32" s="53"/>
      <c r="M32" s="53"/>
      <c r="N32" s="53"/>
      <c r="O32" s="80"/>
      <c r="P32" s="72"/>
    </row>
    <row r="33" spans="2:16" ht="4.5" customHeight="1">
      <c r="B33" s="71"/>
      <c r="C33" s="79"/>
      <c r="D33" s="82"/>
      <c r="E33" s="53"/>
      <c r="F33" s="53"/>
      <c r="G33" s="53"/>
      <c r="H33" s="81"/>
      <c r="I33" s="53"/>
      <c r="J33" s="53"/>
      <c r="K33" s="53"/>
      <c r="L33" s="53"/>
      <c r="M33" s="53"/>
      <c r="N33" s="53"/>
      <c r="O33" s="80"/>
      <c r="P33" s="72"/>
    </row>
    <row r="34" spans="2:16" ht="12.75">
      <c r="B34" s="71"/>
      <c r="C34" s="79"/>
      <c r="D34" s="82" t="s">
        <v>187</v>
      </c>
      <c r="E34" s="53"/>
      <c r="F34" s="265"/>
      <c r="G34" s="266"/>
      <c r="H34" s="266"/>
      <c r="I34" s="224"/>
      <c r="J34" s="53"/>
      <c r="K34" s="53"/>
      <c r="L34" s="53"/>
      <c r="M34" s="53"/>
      <c r="N34" s="53"/>
      <c r="O34" s="80"/>
      <c r="P34" s="72"/>
    </row>
    <row r="35" spans="2:16" ht="4.5" customHeight="1">
      <c r="B35" s="71"/>
      <c r="C35" s="79"/>
      <c r="D35" s="82"/>
      <c r="E35" s="53"/>
      <c r="F35" s="53"/>
      <c r="G35" s="53"/>
      <c r="H35" s="81"/>
      <c r="I35" s="53"/>
      <c r="J35" s="53"/>
      <c r="K35" s="53"/>
      <c r="L35" s="53"/>
      <c r="M35" s="53"/>
      <c r="N35" s="53"/>
      <c r="O35" s="80"/>
      <c r="P35" s="72"/>
    </row>
    <row r="36" spans="2:16" ht="4.5" customHeight="1">
      <c r="B36" s="71"/>
      <c r="C36" s="91"/>
      <c r="D36" s="99"/>
      <c r="E36" s="99"/>
      <c r="F36" s="99"/>
      <c r="G36" s="99"/>
      <c r="H36" s="92"/>
      <c r="I36" s="99"/>
      <c r="J36" s="99"/>
      <c r="K36" s="99"/>
      <c r="L36" s="99"/>
      <c r="M36" s="99"/>
      <c r="N36" s="99"/>
      <c r="O36" s="100"/>
      <c r="P36" s="72"/>
    </row>
    <row r="37" spans="2:16" ht="12" customHeight="1">
      <c r="B37" s="71"/>
      <c r="C37" s="53"/>
      <c r="D37" s="53"/>
      <c r="E37" s="53"/>
      <c r="F37" s="53"/>
      <c r="G37" s="53"/>
      <c r="H37" s="53"/>
      <c r="I37" s="53"/>
      <c r="J37" s="53"/>
      <c r="K37" s="53"/>
      <c r="L37" s="52"/>
      <c r="M37" s="52"/>
      <c r="N37" s="52"/>
      <c r="O37" s="52"/>
      <c r="P37" s="72"/>
    </row>
    <row r="38" spans="2:16" ht="4.5" customHeight="1">
      <c r="B38" s="71"/>
      <c r="C38" s="101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72"/>
    </row>
    <row r="39" spans="2:16" ht="12.75">
      <c r="B39" s="71"/>
      <c r="C39" s="79"/>
      <c r="D39" s="262" t="s">
        <v>27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4"/>
      <c r="O39" s="80"/>
      <c r="P39" s="72"/>
    </row>
    <row r="40" spans="2:16" ht="12.75">
      <c r="B40" s="71"/>
      <c r="C40" s="7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80"/>
      <c r="P40" s="72"/>
    </row>
    <row r="41" spans="2:16" ht="12.75">
      <c r="B41" s="71"/>
      <c r="C41" s="79"/>
      <c r="D41" s="168" t="s">
        <v>154</v>
      </c>
      <c r="E41" s="53"/>
      <c r="F41" s="259"/>
      <c r="G41" s="260"/>
      <c r="H41" s="260"/>
      <c r="I41" s="260"/>
      <c r="J41" s="260"/>
      <c r="K41" s="260"/>
      <c r="L41" s="260"/>
      <c r="M41" s="260"/>
      <c r="N41" s="261"/>
      <c r="O41" s="80"/>
      <c r="P41" s="72"/>
    </row>
    <row r="42" spans="2:16" ht="3.75" customHeight="1">
      <c r="B42" s="71"/>
      <c r="C42" s="79"/>
      <c r="D42" s="168"/>
      <c r="E42" s="53"/>
      <c r="F42" s="102"/>
      <c r="G42" s="102"/>
      <c r="H42" s="102"/>
      <c r="I42" s="102"/>
      <c r="J42" s="102"/>
      <c r="K42" s="102"/>
      <c r="L42" s="53"/>
      <c r="M42" s="53"/>
      <c r="N42" s="53"/>
      <c r="O42" s="80"/>
      <c r="P42" s="72"/>
    </row>
    <row r="43" spans="2:16" ht="12.75">
      <c r="B43" s="71"/>
      <c r="C43" s="79"/>
      <c r="D43" s="168" t="s">
        <v>155</v>
      </c>
      <c r="E43" s="53"/>
      <c r="F43" s="86"/>
      <c r="G43" s="53"/>
      <c r="H43" s="82" t="s">
        <v>143</v>
      </c>
      <c r="I43" s="53"/>
      <c r="J43" s="259"/>
      <c r="K43" s="260"/>
      <c r="L43" s="260"/>
      <c r="M43" s="260"/>
      <c r="N43" s="261"/>
      <c r="O43" s="80"/>
      <c r="P43" s="72"/>
    </row>
    <row r="44" spans="2:16" ht="4.5" customHeight="1">
      <c r="B44" s="71"/>
      <c r="C44" s="79"/>
      <c r="D44" s="168"/>
      <c r="E44" s="53"/>
      <c r="F44" s="56"/>
      <c r="G44" s="53"/>
      <c r="H44" s="82"/>
      <c r="I44" s="53"/>
      <c r="J44" s="84"/>
      <c r="K44" s="84"/>
      <c r="L44" s="84"/>
      <c r="M44" s="84"/>
      <c r="N44" s="84"/>
      <c r="O44" s="80"/>
      <c r="P44" s="72"/>
    </row>
    <row r="45" spans="2:16" ht="36.75" customHeight="1">
      <c r="B45" s="71"/>
      <c r="C45" s="79"/>
      <c r="D45" s="168" t="s">
        <v>194</v>
      </c>
      <c r="E45" s="53"/>
      <c r="F45" s="259"/>
      <c r="G45" s="260"/>
      <c r="H45" s="260"/>
      <c r="I45" s="260"/>
      <c r="J45" s="260"/>
      <c r="K45" s="260"/>
      <c r="L45" s="260"/>
      <c r="M45" s="260"/>
      <c r="N45" s="261"/>
      <c r="O45" s="80"/>
      <c r="P45" s="72"/>
    </row>
    <row r="46" spans="2:16" ht="4.5" customHeight="1">
      <c r="B46" s="71"/>
      <c r="C46" s="79"/>
      <c r="D46" s="16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80"/>
      <c r="P46" s="72"/>
    </row>
    <row r="47" spans="2:16" ht="12.75">
      <c r="B47" s="71"/>
      <c r="C47" s="79"/>
      <c r="D47" s="168" t="s">
        <v>3</v>
      </c>
      <c r="E47" s="53"/>
      <c r="F47" s="259"/>
      <c r="G47" s="260"/>
      <c r="H47" s="260"/>
      <c r="I47" s="260"/>
      <c r="J47" s="260"/>
      <c r="K47" s="260"/>
      <c r="L47" s="260"/>
      <c r="M47" s="260"/>
      <c r="N47" s="261"/>
      <c r="O47" s="80"/>
      <c r="P47" s="72"/>
    </row>
    <row r="48" spans="2:16" ht="3.75" customHeight="1">
      <c r="B48" s="71"/>
      <c r="C48" s="79"/>
      <c r="D48" s="168"/>
      <c r="E48" s="53"/>
      <c r="F48" s="102"/>
      <c r="G48" s="102"/>
      <c r="H48" s="102"/>
      <c r="I48" s="102"/>
      <c r="J48" s="102"/>
      <c r="K48" s="102"/>
      <c r="L48" s="53"/>
      <c r="M48" s="53"/>
      <c r="N48" s="53"/>
      <c r="O48" s="80"/>
      <c r="P48" s="72"/>
    </row>
    <row r="49" spans="2:16" ht="12.75">
      <c r="B49" s="71"/>
      <c r="C49" s="79"/>
      <c r="D49" s="168" t="s">
        <v>24</v>
      </c>
      <c r="E49" s="53"/>
      <c r="F49" s="86"/>
      <c r="G49" s="53"/>
      <c r="H49" s="82" t="s">
        <v>143</v>
      </c>
      <c r="I49" s="53"/>
      <c r="J49" s="259"/>
      <c r="K49" s="260"/>
      <c r="L49" s="260"/>
      <c r="M49" s="260"/>
      <c r="N49" s="261"/>
      <c r="O49" s="80"/>
      <c r="P49" s="72"/>
    </row>
    <row r="50" spans="2:16" ht="4.5" customHeight="1">
      <c r="B50" s="7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72"/>
    </row>
    <row r="51" spans="2:16" ht="12.75">
      <c r="B51" s="7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2"/>
    </row>
    <row r="52" spans="2:16" ht="4.5" customHeight="1">
      <c r="B52" s="71"/>
      <c r="C52" s="75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2"/>
    </row>
    <row r="53" spans="2:16" ht="12.75">
      <c r="B53" s="71"/>
      <c r="C53" s="79"/>
      <c r="D53" s="262" t="s">
        <v>45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4"/>
      <c r="O53" s="80"/>
      <c r="P53" s="72"/>
    </row>
    <row r="54" spans="2:16" ht="12.75">
      <c r="B54" s="71"/>
      <c r="C54" s="79"/>
      <c r="D54" s="52"/>
      <c r="E54" s="53"/>
      <c r="F54" s="53"/>
      <c r="G54" s="53"/>
      <c r="H54" s="53"/>
      <c r="I54" s="53"/>
      <c r="J54" s="53"/>
      <c r="K54" s="53"/>
      <c r="L54" s="52"/>
      <c r="M54" s="52"/>
      <c r="N54" s="52"/>
      <c r="O54" s="80"/>
      <c r="P54" s="72"/>
    </row>
    <row r="55" spans="2:16" ht="12.75" customHeight="1">
      <c r="B55" s="71"/>
      <c r="C55" s="79"/>
      <c r="D55" s="50" t="s">
        <v>4</v>
      </c>
      <c r="E55" s="102"/>
      <c r="F55" s="50" t="s">
        <v>43</v>
      </c>
      <c r="G55" s="51"/>
      <c r="H55" s="50" t="s">
        <v>68</v>
      </c>
      <c r="I55" s="102"/>
      <c r="J55" s="50" t="s">
        <v>69</v>
      </c>
      <c r="L55" s="50" t="s">
        <v>195</v>
      </c>
      <c r="M55" s="50"/>
      <c r="N55" s="178" t="s">
        <v>246</v>
      </c>
      <c r="O55" s="80"/>
      <c r="P55" s="72"/>
    </row>
    <row r="56" spans="2:16" ht="3.75" customHeight="1">
      <c r="B56" s="71"/>
      <c r="C56" s="79"/>
      <c r="D56" s="53"/>
      <c r="E56" s="53"/>
      <c r="F56" s="53"/>
      <c r="G56" s="53"/>
      <c r="H56" s="53"/>
      <c r="I56" s="53"/>
      <c r="J56" s="52"/>
      <c r="O56" s="80"/>
      <c r="P56" s="72"/>
    </row>
    <row r="57" spans="2:16" ht="12.75">
      <c r="B57" s="71"/>
      <c r="C57" s="79"/>
      <c r="D57" s="103"/>
      <c r="E57" s="53"/>
      <c r="F57" s="103"/>
      <c r="G57" s="53"/>
      <c r="H57" s="103"/>
      <c r="I57" s="102"/>
      <c r="J57" s="103"/>
      <c r="K57" s="105"/>
      <c r="L57" s="103"/>
      <c r="M57" s="102"/>
      <c r="N57" s="103"/>
      <c r="O57" s="80"/>
      <c r="P57" s="72"/>
    </row>
    <row r="58" spans="2:16" ht="12.75">
      <c r="B58" s="71"/>
      <c r="C58" s="79"/>
      <c r="D58" s="86"/>
      <c r="E58" s="53"/>
      <c r="F58" s="86"/>
      <c r="G58" s="53"/>
      <c r="H58" s="103"/>
      <c r="I58" s="102"/>
      <c r="J58" s="103"/>
      <c r="K58" s="105"/>
      <c r="L58" s="103"/>
      <c r="M58" s="102"/>
      <c r="N58" s="103"/>
      <c r="O58" s="80"/>
      <c r="P58" s="72"/>
    </row>
    <row r="59" spans="2:16" ht="12.75">
      <c r="B59" s="71"/>
      <c r="C59" s="79"/>
      <c r="D59" s="86"/>
      <c r="E59" s="53"/>
      <c r="F59" s="86"/>
      <c r="G59" s="53"/>
      <c r="H59" s="103"/>
      <c r="I59" s="102"/>
      <c r="J59" s="103"/>
      <c r="K59" s="105"/>
      <c r="L59" s="103"/>
      <c r="M59" s="102"/>
      <c r="N59" s="103"/>
      <c r="O59" s="80"/>
      <c r="P59" s="72"/>
    </row>
    <row r="60" spans="2:16" ht="12.75">
      <c r="B60" s="71"/>
      <c r="C60" s="79"/>
      <c r="D60" s="86"/>
      <c r="E60" s="53"/>
      <c r="F60" s="86"/>
      <c r="G60" s="53"/>
      <c r="H60" s="103"/>
      <c r="I60" s="102"/>
      <c r="J60" s="103"/>
      <c r="K60" s="105"/>
      <c r="L60" s="103"/>
      <c r="M60" s="102"/>
      <c r="N60" s="103"/>
      <c r="O60" s="80"/>
      <c r="P60" s="72"/>
    </row>
    <row r="61" spans="2:16" ht="12.75">
      <c r="B61" s="71"/>
      <c r="C61" s="79"/>
      <c r="D61" s="86"/>
      <c r="E61" s="53"/>
      <c r="F61" s="86"/>
      <c r="G61" s="53"/>
      <c r="H61" s="103"/>
      <c r="I61" s="102"/>
      <c r="J61" s="103"/>
      <c r="K61" s="105"/>
      <c r="L61" s="103"/>
      <c r="M61" s="102"/>
      <c r="N61" s="103"/>
      <c r="O61" s="80"/>
      <c r="P61" s="72"/>
    </row>
    <row r="62" spans="2:16" ht="12.75">
      <c r="B62" s="71"/>
      <c r="C62" s="79"/>
      <c r="D62" s="103"/>
      <c r="E62" s="53"/>
      <c r="F62" s="103"/>
      <c r="G62" s="53"/>
      <c r="H62" s="103"/>
      <c r="I62" s="102"/>
      <c r="J62" s="103"/>
      <c r="K62" s="105"/>
      <c r="L62" s="103"/>
      <c r="M62" s="102"/>
      <c r="N62" s="103"/>
      <c r="O62" s="80"/>
      <c r="P62" s="72"/>
    </row>
    <row r="63" spans="2:16" ht="12.75">
      <c r="B63" s="71"/>
      <c r="C63" s="79"/>
      <c r="D63" s="86"/>
      <c r="E63" s="53"/>
      <c r="F63" s="86"/>
      <c r="G63" s="53"/>
      <c r="H63" s="103"/>
      <c r="I63" s="102"/>
      <c r="J63" s="103"/>
      <c r="K63" s="105"/>
      <c r="L63" s="103"/>
      <c r="M63" s="102"/>
      <c r="N63" s="103"/>
      <c r="O63" s="80"/>
      <c r="P63" s="72"/>
    </row>
    <row r="64" spans="2:16" ht="12.75">
      <c r="B64" s="71"/>
      <c r="C64" s="79"/>
      <c r="D64" s="86"/>
      <c r="E64" s="53"/>
      <c r="F64" s="86"/>
      <c r="G64" s="53"/>
      <c r="H64" s="103"/>
      <c r="I64" s="102"/>
      <c r="J64" s="103"/>
      <c r="K64" s="105"/>
      <c r="L64" s="103"/>
      <c r="M64" s="102"/>
      <c r="N64" s="103"/>
      <c r="O64" s="80"/>
      <c r="P64" s="72"/>
    </row>
    <row r="65" spans="2:16" ht="12.75">
      <c r="B65" s="71"/>
      <c r="C65" s="79"/>
      <c r="D65" s="86"/>
      <c r="E65" s="53"/>
      <c r="F65" s="86"/>
      <c r="G65" s="53"/>
      <c r="H65" s="103"/>
      <c r="I65" s="102"/>
      <c r="J65" s="103"/>
      <c r="K65" s="105"/>
      <c r="L65" s="103"/>
      <c r="M65" s="102"/>
      <c r="N65" s="103"/>
      <c r="O65" s="80"/>
      <c r="P65" s="72"/>
    </row>
    <row r="66" spans="2:16" ht="12.75">
      <c r="B66" s="71"/>
      <c r="C66" s="79"/>
      <c r="D66" s="86"/>
      <c r="E66" s="53"/>
      <c r="F66" s="86"/>
      <c r="G66" s="53"/>
      <c r="H66" s="103"/>
      <c r="I66" s="102"/>
      <c r="J66" s="103"/>
      <c r="K66" s="105"/>
      <c r="L66" s="103"/>
      <c r="M66" s="102"/>
      <c r="N66" s="103"/>
      <c r="O66" s="80"/>
      <c r="P66" s="72"/>
    </row>
    <row r="67" spans="2:16" ht="4.5" customHeight="1">
      <c r="B67" s="71"/>
      <c r="C67" s="9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0"/>
      <c r="P67" s="72"/>
    </row>
    <row r="68" spans="2:16" ht="12.75">
      <c r="B68" s="71"/>
      <c r="C68" s="5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72"/>
    </row>
    <row r="69" spans="2:16" ht="4.5" customHeight="1">
      <c r="B69" s="71"/>
      <c r="C69" s="75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8"/>
      <c r="P69" s="72"/>
    </row>
    <row r="70" spans="1:17" s="53" customFormat="1" ht="12.75">
      <c r="A70" s="14"/>
      <c r="B70" s="71"/>
      <c r="C70" s="79"/>
      <c r="D70" s="262" t="s">
        <v>22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4"/>
      <c r="O70" s="80"/>
      <c r="P70" s="72"/>
      <c r="Q70" s="14"/>
    </row>
    <row r="71" spans="2:16" ht="12.75">
      <c r="B71" s="71"/>
      <c r="C71" s="79"/>
      <c r="D71" s="52"/>
      <c r="E71" s="53"/>
      <c r="F71" s="81"/>
      <c r="G71" s="53"/>
      <c r="H71" s="53"/>
      <c r="I71" s="81"/>
      <c r="J71" s="81"/>
      <c r="K71" s="52"/>
      <c r="L71" s="52"/>
      <c r="M71" s="52"/>
      <c r="N71" s="52"/>
      <c r="O71" s="80"/>
      <c r="P71" s="72"/>
    </row>
    <row r="72" spans="2:16" ht="12.75">
      <c r="B72" s="71"/>
      <c r="C72" s="79"/>
      <c r="D72" s="50" t="s">
        <v>65</v>
      </c>
      <c r="E72" s="50"/>
      <c r="F72" s="50" t="s">
        <v>66</v>
      </c>
      <c r="G72" s="50"/>
      <c r="H72" s="270" t="s">
        <v>67</v>
      </c>
      <c r="I72" s="270"/>
      <c r="J72" s="270"/>
      <c r="K72" s="50"/>
      <c r="L72" s="51" t="s">
        <v>145</v>
      </c>
      <c r="M72" s="51"/>
      <c r="N72" s="51" t="s">
        <v>17</v>
      </c>
      <c r="O72" s="80"/>
      <c r="P72" s="72"/>
    </row>
    <row r="73" spans="2:16" ht="3.75" customHeight="1">
      <c r="B73" s="71"/>
      <c r="C73" s="79"/>
      <c r="D73" s="52"/>
      <c r="E73" s="53"/>
      <c r="F73" s="53"/>
      <c r="G73" s="53"/>
      <c r="H73" s="53"/>
      <c r="I73" s="52"/>
      <c r="J73" s="52"/>
      <c r="K73" s="53"/>
      <c r="L73" s="53"/>
      <c r="M73" s="53"/>
      <c r="N73" s="53"/>
      <c r="O73" s="80"/>
      <c r="P73" s="72"/>
    </row>
    <row r="74" spans="2:16" ht="12.75">
      <c r="B74" s="71"/>
      <c r="C74" s="79"/>
      <c r="D74" s="55" t="s">
        <v>29</v>
      </c>
      <c r="E74" s="53"/>
      <c r="F74" s="103"/>
      <c r="G74" s="102"/>
      <c r="H74" s="267" t="s">
        <v>6</v>
      </c>
      <c r="I74" s="268"/>
      <c r="J74" s="269"/>
      <c r="K74" s="102"/>
      <c r="L74" s="102"/>
      <c r="M74" s="102"/>
      <c r="N74" s="103"/>
      <c r="O74" s="80"/>
      <c r="P74" s="72"/>
    </row>
    <row r="75" spans="2:16" ht="12.75">
      <c r="B75" s="71"/>
      <c r="C75" s="79"/>
      <c r="D75" s="55" t="s">
        <v>75</v>
      </c>
      <c r="E75" s="53"/>
      <c r="F75" s="103"/>
      <c r="G75" s="102"/>
      <c r="H75" s="267" t="s">
        <v>7</v>
      </c>
      <c r="I75" s="268"/>
      <c r="J75" s="269"/>
      <c r="K75" s="102"/>
      <c r="L75" s="103"/>
      <c r="M75" s="102"/>
      <c r="N75" s="103"/>
      <c r="O75" s="80"/>
      <c r="P75" s="72"/>
    </row>
    <row r="76" spans="2:16" ht="12.75">
      <c r="B76" s="71"/>
      <c r="C76" s="79"/>
      <c r="D76" s="55" t="s">
        <v>76</v>
      </c>
      <c r="E76" s="53"/>
      <c r="F76" s="103"/>
      <c r="G76" s="102"/>
      <c r="H76" s="267" t="s">
        <v>8</v>
      </c>
      <c r="I76" s="268"/>
      <c r="J76" s="269"/>
      <c r="K76" s="102"/>
      <c r="L76" s="103"/>
      <c r="M76" s="102"/>
      <c r="N76" s="103"/>
      <c r="O76" s="80"/>
      <c r="P76" s="72"/>
    </row>
    <row r="77" spans="2:16" ht="12.75">
      <c r="B77" s="71"/>
      <c r="C77" s="79"/>
      <c r="D77" s="55" t="s">
        <v>77</v>
      </c>
      <c r="E77" s="53"/>
      <c r="F77" s="103"/>
      <c r="G77" s="102"/>
      <c r="H77" s="267" t="s">
        <v>9</v>
      </c>
      <c r="I77" s="268"/>
      <c r="J77" s="269"/>
      <c r="K77" s="102"/>
      <c r="L77" s="103"/>
      <c r="M77" s="102"/>
      <c r="N77" s="103"/>
      <c r="O77" s="80"/>
      <c r="P77" s="72"/>
    </row>
    <row r="78" spans="2:16" ht="12.75">
      <c r="B78" s="71"/>
      <c r="C78" s="79"/>
      <c r="D78" s="55" t="s">
        <v>221</v>
      </c>
      <c r="E78" s="53"/>
      <c r="F78" s="103"/>
      <c r="G78" s="102"/>
      <c r="H78" s="267" t="s">
        <v>10</v>
      </c>
      <c r="I78" s="268"/>
      <c r="J78" s="269"/>
      <c r="K78" s="102"/>
      <c r="L78" s="103"/>
      <c r="M78" s="102"/>
      <c r="N78" s="103"/>
      <c r="O78" s="80"/>
      <c r="P78" s="72"/>
    </row>
    <row r="79" spans="2:16" ht="12.75">
      <c r="B79" s="71"/>
      <c r="C79" s="79"/>
      <c r="D79" s="55" t="s">
        <v>125</v>
      </c>
      <c r="E79" s="53"/>
      <c r="F79" s="103"/>
      <c r="G79" s="102"/>
      <c r="H79" s="267" t="s">
        <v>11</v>
      </c>
      <c r="I79" s="268"/>
      <c r="J79" s="269"/>
      <c r="K79" s="102"/>
      <c r="L79" s="103"/>
      <c r="M79" s="102"/>
      <c r="N79" s="103"/>
      <c r="O79" s="80"/>
      <c r="P79" s="72"/>
    </row>
    <row r="80" spans="2:16" ht="12.75">
      <c r="B80" s="71"/>
      <c r="C80" s="79"/>
      <c r="D80" s="55" t="s">
        <v>72</v>
      </c>
      <c r="E80" s="53"/>
      <c r="F80" s="103"/>
      <c r="G80" s="102"/>
      <c r="H80" s="267" t="s">
        <v>13</v>
      </c>
      <c r="I80" s="268"/>
      <c r="J80" s="269"/>
      <c r="K80" s="102"/>
      <c r="L80" s="103"/>
      <c r="M80" s="102"/>
      <c r="N80" s="103"/>
      <c r="O80" s="80"/>
      <c r="P80" s="72"/>
    </row>
    <row r="81" spans="2:16" ht="12.75">
      <c r="B81" s="71"/>
      <c r="C81" s="79"/>
      <c r="D81" s="55" t="s">
        <v>73</v>
      </c>
      <c r="E81" s="53"/>
      <c r="F81" s="103"/>
      <c r="G81" s="102"/>
      <c r="H81" s="267" t="s">
        <v>14</v>
      </c>
      <c r="I81" s="268"/>
      <c r="J81" s="269"/>
      <c r="K81" s="102"/>
      <c r="L81" s="103"/>
      <c r="M81" s="102"/>
      <c r="N81" s="103"/>
      <c r="O81" s="80"/>
      <c r="P81" s="72"/>
    </row>
    <row r="82" spans="2:16" ht="12.75">
      <c r="B82" s="71"/>
      <c r="C82" s="79"/>
      <c r="D82" s="55" t="s">
        <v>74</v>
      </c>
      <c r="E82" s="53"/>
      <c r="F82" s="103"/>
      <c r="G82" s="102"/>
      <c r="H82" s="271" t="s">
        <v>15</v>
      </c>
      <c r="I82" s="272"/>
      <c r="J82" s="273"/>
      <c r="K82" s="102"/>
      <c r="L82" s="102"/>
      <c r="M82" s="102"/>
      <c r="N82" s="103"/>
      <c r="O82" s="80"/>
      <c r="P82" s="72"/>
    </row>
    <row r="83" spans="2:16" ht="3.75" customHeight="1">
      <c r="B83" s="71"/>
      <c r="C83" s="79"/>
      <c r="D83" s="52"/>
      <c r="E83" s="53"/>
      <c r="F83" s="53"/>
      <c r="G83" s="53"/>
      <c r="H83" s="53"/>
      <c r="I83" s="53"/>
      <c r="J83" s="53"/>
      <c r="K83" s="52"/>
      <c r="L83" s="52"/>
      <c r="M83" s="52"/>
      <c r="N83" s="52"/>
      <c r="O83" s="80"/>
      <c r="P83" s="72"/>
    </row>
    <row r="84" spans="2:16" ht="4.5" customHeight="1">
      <c r="B84" s="71"/>
      <c r="C84" s="107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0"/>
      <c r="P84" s="72"/>
    </row>
    <row r="85" spans="2:16" ht="6.75" customHeight="1" thickBot="1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</row>
    <row r="86" ht="13.5" thickTop="1">
      <c r="D86" s="14"/>
    </row>
    <row r="87" ht="12.75">
      <c r="D87" s="14"/>
    </row>
  </sheetData>
  <sheetProtection/>
  <mergeCells count="30">
    <mergeCell ref="J12:N12"/>
    <mergeCell ref="E5:M7"/>
    <mergeCell ref="N5:O7"/>
    <mergeCell ref="H82:J82"/>
    <mergeCell ref="H78:J78"/>
    <mergeCell ref="H79:J79"/>
    <mergeCell ref="D70:N70"/>
    <mergeCell ref="C5:D7"/>
    <mergeCell ref="D26:N26"/>
    <mergeCell ref="D10:N10"/>
    <mergeCell ref="F20:N20"/>
    <mergeCell ref="F18:N18"/>
    <mergeCell ref="F16:N16"/>
    <mergeCell ref="F47:N47"/>
    <mergeCell ref="J49:N49"/>
    <mergeCell ref="H80:J80"/>
    <mergeCell ref="H81:J81"/>
    <mergeCell ref="D53:N53"/>
    <mergeCell ref="H77:J77"/>
    <mergeCell ref="H72:J72"/>
    <mergeCell ref="H74:J74"/>
    <mergeCell ref="H76:J76"/>
    <mergeCell ref="H75:J75"/>
    <mergeCell ref="F45:N45"/>
    <mergeCell ref="D39:N39"/>
    <mergeCell ref="F22:N22"/>
    <mergeCell ref="F28:N28"/>
    <mergeCell ref="F41:N41"/>
    <mergeCell ref="J43:N43"/>
    <mergeCell ref="F34:H34"/>
  </mergeCells>
  <dataValidations count="9">
    <dataValidation type="list" allowBlank="1" showInputMessage="1" showErrorMessage="1" sqref="F49 F43:F44 L75:L81 L57:M66">
      <formula1>"SI,NO"</formula1>
    </dataValidation>
    <dataValidation type="list" allowBlank="1" showInputMessage="1" showErrorMessage="1" sqref="J57:J66">
      <formula1>criticitàHSE</formula1>
    </dataValidation>
    <dataValidation type="list" allowBlank="1" showInputMessage="1" showErrorMessage="1" sqref="H57:H66">
      <formula1>criticitàBusiness</formula1>
    </dataValidation>
    <dataValidation type="list" allowBlank="1" showInputMessage="1" showErrorMessage="1" sqref="I48 K42 G42 I42 F47 G48 K48">
      <formula1>Tipo_processo</formula1>
    </dataValidation>
    <dataValidation allowBlank="1" showInputMessage="1" showErrorMessage="1" sqref="H48 H42 J42 J48"/>
    <dataValidation type="list" allowBlank="1" showInputMessage="1" showErrorMessage="1" sqref="F20:L20">
      <formula1>Responsabile_UO_VM</formula1>
    </dataValidation>
    <dataValidation type="list" allowBlank="1" showInputMessage="1" showErrorMessage="1" sqref="F41:N41">
      <formula1>Proven_candidatura</formula1>
    </dataValidation>
    <dataValidation type="list" allowBlank="1" showInputMessage="1" showErrorMessage="1" sqref="F18:N18">
      <formula1>Unità_operative_qualifica</formula1>
    </dataValidation>
    <dataValidation type="list" allowBlank="1" showInputMessage="1" showErrorMessage="1" sqref="F34">
      <formula1>Stato</formula1>
    </dataValidation>
  </dataValidations>
  <hyperlinks>
    <hyperlink ref="D2" location="Menu!A1" display="Back to Menu"/>
  </hyperlinks>
  <printOptions/>
  <pageMargins left="0.41" right="0.16" top="0.7480314960629921" bottom="0.7480314960629921" header="0.31496062992125984" footer="0.31496062992125984"/>
  <pageSetup fitToHeight="1" fitToWidth="1" horizontalDpi="600" verticalDpi="600" orientation="portrait" paperSize="9" scale="85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6"/>
  <sheetViews>
    <sheetView showGridLines="0" zoomScale="95" zoomScaleNormal="95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22.421875" style="17" customWidth="1"/>
    <col min="5" max="5" width="0.9921875" style="18" customWidth="1"/>
    <col min="6" max="6" width="15.28125" style="18" customWidth="1"/>
    <col min="7" max="7" width="0.9921875" style="16" customWidth="1"/>
    <col min="8" max="8" width="4.28125" style="16" customWidth="1"/>
    <col min="9" max="9" width="0.9921875" style="16" customWidth="1"/>
    <col min="10" max="10" width="14.57421875" style="16" customWidth="1"/>
    <col min="11" max="11" width="0.9921875" style="16" customWidth="1"/>
    <col min="12" max="12" width="8.28125" style="16" customWidth="1"/>
    <col min="13" max="13" width="0.9921875" style="16" customWidth="1"/>
    <col min="14" max="14" width="14.7109375" style="16" customWidth="1"/>
    <col min="15" max="15" width="0.9921875" style="16" customWidth="1"/>
    <col min="16" max="16" width="29.8515625" style="16" customWidth="1"/>
    <col min="17" max="17" width="0.9921875" style="16" customWidth="1"/>
    <col min="18" max="18" width="9.140625" style="16" hidden="1" customWidth="1"/>
    <col min="19" max="19" width="2.57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6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219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1" t="s">
        <v>29</v>
      </c>
      <c r="F15" s="335" t="str">
        <f>VLOOKUP(D15,'ID-forn_proc'!$D$74:$L$82,5,FALSE)</f>
        <v>Nome_1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25.5">
      <c r="B17" s="24"/>
      <c r="C17" s="32"/>
      <c r="D17" s="11" t="s">
        <v>171</v>
      </c>
      <c r="F17" s="335">
        <f>VLOOKUP(D17,'ID-forn_proc'!D14:L50,3,FALSE)</f>
        <v>0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12.75">
      <c r="B18" s="24"/>
      <c r="C18" s="32"/>
      <c r="D18" s="2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3"/>
      <c r="S18" s="25"/>
    </row>
    <row r="19" spans="2:19" ht="12.75">
      <c r="B19" s="24"/>
      <c r="C19" s="32"/>
      <c r="D19" s="262" t="s">
        <v>220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4"/>
      <c r="Q19" s="33"/>
      <c r="S19" s="25"/>
    </row>
    <row r="20" spans="2:19" ht="12.75">
      <c r="B20" s="24"/>
      <c r="C20" s="32"/>
      <c r="D20" s="26"/>
      <c r="Q20" s="33"/>
      <c r="S20" s="25"/>
    </row>
    <row r="21" spans="2:19" ht="12.75">
      <c r="B21" s="24"/>
      <c r="C21" s="32"/>
      <c r="D21" s="11" t="s">
        <v>2</v>
      </c>
      <c r="F21" s="335"/>
      <c r="G21" s="336"/>
      <c r="H21" s="336"/>
      <c r="I21" s="336"/>
      <c r="J21" s="336"/>
      <c r="K21" s="336"/>
      <c r="L21" s="336"/>
      <c r="M21" s="336"/>
      <c r="N21" s="336"/>
      <c r="O21" s="336"/>
      <c r="P21" s="337"/>
      <c r="Q21" s="33"/>
      <c r="S21" s="25"/>
    </row>
    <row r="22" spans="2:19" s="41" customFormat="1" ht="12.75">
      <c r="B22" s="38"/>
      <c r="C22" s="39"/>
      <c r="D22" s="40"/>
      <c r="Q22" s="42"/>
      <c r="S22" s="43"/>
    </row>
    <row r="23" spans="2:19" ht="12.75">
      <c r="B23" s="24"/>
      <c r="C23" s="32"/>
      <c r="D23" s="11" t="s">
        <v>172</v>
      </c>
      <c r="F23" s="44"/>
      <c r="G23" s="35"/>
      <c r="H23" s="45" t="s">
        <v>173</v>
      </c>
      <c r="I23" s="35"/>
      <c r="J23" s="44"/>
      <c r="K23" s="35"/>
      <c r="L23" s="35"/>
      <c r="M23" s="35"/>
      <c r="N23" s="35"/>
      <c r="O23" s="35"/>
      <c r="P23" s="35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150</v>
      </c>
      <c r="F25" s="335"/>
      <c r="G25" s="336"/>
      <c r="H25" s="336"/>
      <c r="I25" s="336"/>
      <c r="J25" s="336"/>
      <c r="K25" s="336"/>
      <c r="L25" s="336"/>
      <c r="M25" s="336"/>
      <c r="N25" s="336"/>
      <c r="O25" s="336"/>
      <c r="P25" s="337"/>
      <c r="Q25" s="33"/>
      <c r="S25" s="25"/>
    </row>
    <row r="26" spans="2:19" ht="12.75">
      <c r="B26" s="24"/>
      <c r="C26" s="32"/>
      <c r="D26" s="11"/>
      <c r="F26" s="46"/>
      <c r="G26" s="47"/>
      <c r="H26" s="47"/>
      <c r="I26" s="47"/>
      <c r="J26" s="47"/>
      <c r="K26" s="35"/>
      <c r="L26" s="35"/>
      <c r="M26" s="35"/>
      <c r="N26" s="35"/>
      <c r="O26" s="35"/>
      <c r="P26" s="35"/>
      <c r="Q26" s="33"/>
      <c r="S26" s="25"/>
    </row>
    <row r="27" spans="2:19" ht="12.75">
      <c r="B27" s="24"/>
      <c r="C27" s="32"/>
      <c r="D27" s="262" t="s">
        <v>151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  <c r="Q27" s="33"/>
      <c r="S27" s="25"/>
    </row>
    <row r="28" spans="2:19" ht="12.75">
      <c r="B28" s="24"/>
      <c r="C28" s="32"/>
      <c r="D28" s="26"/>
      <c r="Q28" s="33"/>
      <c r="S28" s="25"/>
    </row>
    <row r="29" spans="2:19" ht="12.75">
      <c r="B29" s="24"/>
      <c r="C29" s="32"/>
      <c r="D29" s="341" t="s">
        <v>156</v>
      </c>
      <c r="E29" s="342"/>
      <c r="F29" s="342"/>
      <c r="G29" s="342"/>
      <c r="H29" s="343"/>
      <c r="I29" s="48"/>
      <c r="J29" s="318" t="s">
        <v>249</v>
      </c>
      <c r="K29" s="319"/>
      <c r="L29" s="319"/>
      <c r="M29" s="319"/>
      <c r="N29" s="319"/>
      <c r="O29" s="319"/>
      <c r="P29" s="320"/>
      <c r="Q29" s="33"/>
      <c r="S29" s="25"/>
    </row>
    <row r="30" spans="2:19" ht="4.5" customHeight="1">
      <c r="B30" s="24"/>
      <c r="C30" s="32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3"/>
      <c r="S30" s="25"/>
    </row>
    <row r="31" spans="2:19" ht="12.75">
      <c r="B31" s="24"/>
      <c r="C31" s="32"/>
      <c r="D31" s="49" t="s">
        <v>67</v>
      </c>
      <c r="E31" s="50"/>
      <c r="F31" s="49" t="s">
        <v>26</v>
      </c>
      <c r="G31" s="48"/>
      <c r="H31" s="48"/>
      <c r="I31" s="48"/>
      <c r="J31" s="51" t="s">
        <v>157</v>
      </c>
      <c r="K31" s="50"/>
      <c r="M31" s="51"/>
      <c r="N31" s="338" t="s">
        <v>158</v>
      </c>
      <c r="O31" s="339"/>
      <c r="P31" s="340"/>
      <c r="Q31" s="33"/>
      <c r="S31" s="25"/>
    </row>
    <row r="32" spans="2:19" ht="12.75">
      <c r="B32" s="24"/>
      <c r="C32" s="32"/>
      <c r="D32" s="52"/>
      <c r="E32" s="53"/>
      <c r="F32" s="53"/>
      <c r="G32" s="53"/>
      <c r="H32" s="53"/>
      <c r="I32" s="52"/>
      <c r="J32" s="52"/>
      <c r="K32" s="53"/>
      <c r="L32" s="53"/>
      <c r="M32" s="53"/>
      <c r="N32" s="53"/>
      <c r="O32" s="53"/>
      <c r="P32" s="53"/>
      <c r="Q32" s="33"/>
      <c r="S32" s="25"/>
    </row>
    <row r="33" spans="2:19" ht="12.75" customHeight="1">
      <c r="B33" s="24"/>
      <c r="C33" s="54"/>
      <c r="D33" s="55"/>
      <c r="E33" s="53"/>
      <c r="F33" s="265"/>
      <c r="G33" s="304"/>
      <c r="H33" s="305"/>
      <c r="I33" s="53"/>
      <c r="J33" s="301"/>
      <c r="K33" s="302"/>
      <c r="L33" s="303"/>
      <c r="M33" s="53"/>
      <c r="N33" s="265"/>
      <c r="O33" s="293"/>
      <c r="P33" s="294"/>
      <c r="Q33" s="33"/>
      <c r="S33" s="25"/>
    </row>
    <row r="34" spans="2:19" ht="12.75">
      <c r="B34" s="24"/>
      <c r="C34" s="54"/>
      <c r="D34" s="55"/>
      <c r="E34" s="53"/>
      <c r="F34" s="265"/>
      <c r="G34" s="304"/>
      <c r="H34" s="305"/>
      <c r="I34" s="53"/>
      <c r="J34" s="315"/>
      <c r="K34" s="316"/>
      <c r="L34" s="317"/>
      <c r="M34" s="53"/>
      <c r="N34" s="265"/>
      <c r="O34" s="293"/>
      <c r="P34" s="294"/>
      <c r="Q34" s="33"/>
      <c r="S34" s="25"/>
    </row>
    <row r="35" spans="2:19" ht="12.75">
      <c r="B35" s="24"/>
      <c r="C35" s="54"/>
      <c r="D35" s="55"/>
      <c r="E35" s="53"/>
      <c r="F35" s="265"/>
      <c r="G35" s="304"/>
      <c r="H35" s="305"/>
      <c r="I35" s="53"/>
      <c r="J35" s="298"/>
      <c r="K35" s="299"/>
      <c r="L35" s="300"/>
      <c r="M35" s="53"/>
      <c r="N35" s="265"/>
      <c r="O35" s="293"/>
      <c r="P35" s="294"/>
      <c r="Q35" s="33"/>
      <c r="S35" s="25"/>
    </row>
    <row r="36" spans="2:19" ht="12.75">
      <c r="B36" s="24"/>
      <c r="C36" s="54"/>
      <c r="D36" s="55"/>
      <c r="E36" s="53"/>
      <c r="F36" s="265"/>
      <c r="G36" s="304"/>
      <c r="H36" s="305"/>
      <c r="I36" s="53"/>
      <c r="J36" s="301"/>
      <c r="K36" s="302"/>
      <c r="L36" s="303"/>
      <c r="M36" s="53"/>
      <c r="N36" s="265"/>
      <c r="O36" s="293"/>
      <c r="P36" s="294"/>
      <c r="Q36" s="33"/>
      <c r="S36" s="25"/>
    </row>
    <row r="37" spans="2:19" ht="12.75">
      <c r="B37" s="24"/>
      <c r="C37" s="54"/>
      <c r="D37" s="55"/>
      <c r="E37" s="53"/>
      <c r="F37" s="265"/>
      <c r="G37" s="304"/>
      <c r="H37" s="305"/>
      <c r="I37" s="53"/>
      <c r="J37" s="301"/>
      <c r="K37" s="302"/>
      <c r="L37" s="303"/>
      <c r="M37" s="53"/>
      <c r="N37" s="265"/>
      <c r="O37" s="293"/>
      <c r="P37" s="294"/>
      <c r="Q37" s="33"/>
      <c r="S37" s="25"/>
    </row>
    <row r="38" spans="2:19" ht="12.75">
      <c r="B38" s="24"/>
      <c r="C38" s="54"/>
      <c r="D38" s="55"/>
      <c r="E38" s="53"/>
      <c r="F38" s="265"/>
      <c r="G38" s="304"/>
      <c r="H38" s="305"/>
      <c r="I38" s="53"/>
      <c r="J38" s="301"/>
      <c r="K38" s="302"/>
      <c r="L38" s="303"/>
      <c r="M38" s="53"/>
      <c r="N38" s="265"/>
      <c r="O38" s="293"/>
      <c r="P38" s="294"/>
      <c r="Q38" s="33"/>
      <c r="S38" s="25"/>
    </row>
    <row r="39" spans="2:19" ht="12.75">
      <c r="B39" s="24"/>
      <c r="C39" s="54"/>
      <c r="D39" s="55"/>
      <c r="E39" s="53"/>
      <c r="F39" s="265"/>
      <c r="G39" s="304"/>
      <c r="H39" s="305"/>
      <c r="I39" s="53"/>
      <c r="J39" s="301"/>
      <c r="K39" s="302"/>
      <c r="L39" s="303"/>
      <c r="M39" s="53"/>
      <c r="N39" s="265"/>
      <c r="O39" s="293"/>
      <c r="P39" s="294"/>
      <c r="Q39" s="33"/>
      <c r="S39" s="25"/>
    </row>
    <row r="40" spans="2:19" ht="12.75">
      <c r="B40" s="24"/>
      <c r="C40" s="54"/>
      <c r="D40" s="55"/>
      <c r="E40" s="53"/>
      <c r="F40" s="265"/>
      <c r="G40" s="304"/>
      <c r="H40" s="305"/>
      <c r="I40" s="53"/>
      <c r="J40" s="301"/>
      <c r="K40" s="302"/>
      <c r="L40" s="303"/>
      <c r="M40" s="53"/>
      <c r="N40" s="265"/>
      <c r="O40" s="293"/>
      <c r="P40" s="294"/>
      <c r="Q40" s="33"/>
      <c r="S40" s="25"/>
    </row>
    <row r="41" spans="2:19" ht="12.75" customHeight="1">
      <c r="B41" s="24"/>
      <c r="C41" s="54"/>
      <c r="D41" s="55"/>
      <c r="E41" s="53"/>
      <c r="F41" s="265"/>
      <c r="G41" s="304"/>
      <c r="H41" s="305"/>
      <c r="I41" s="53"/>
      <c r="J41" s="315"/>
      <c r="K41" s="316"/>
      <c r="L41" s="317"/>
      <c r="M41" s="53"/>
      <c r="N41" s="265"/>
      <c r="O41" s="293"/>
      <c r="P41" s="294"/>
      <c r="Q41" s="33"/>
      <c r="S41" s="25"/>
    </row>
    <row r="42" spans="2:19" ht="12.75">
      <c r="B42" s="24"/>
      <c r="C42" s="32"/>
      <c r="D42" s="2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3"/>
      <c r="S42" s="25"/>
    </row>
    <row r="43" spans="2:19" ht="12.75">
      <c r="B43" s="24"/>
      <c r="C43" s="32"/>
      <c r="D43" s="295" t="s">
        <v>152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7"/>
      <c r="Q43" s="33"/>
      <c r="S43" s="25"/>
    </row>
    <row r="44" spans="2:19" ht="12.75">
      <c r="B44" s="24"/>
      <c r="C44" s="32"/>
      <c r="D44" s="11"/>
      <c r="Q44" s="33"/>
      <c r="S44" s="25"/>
    </row>
    <row r="45" spans="2:19" ht="12.75">
      <c r="B45" s="24"/>
      <c r="C45" s="32"/>
      <c r="D45" s="306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8"/>
      <c r="Q45" s="33"/>
      <c r="S45" s="25"/>
    </row>
    <row r="46" spans="2:19" ht="12.75">
      <c r="B46" s="24"/>
      <c r="C46" s="32"/>
      <c r="D46" s="309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1"/>
      <c r="Q46" s="33"/>
      <c r="S46" s="25"/>
    </row>
    <row r="47" spans="2:19" ht="12.75">
      <c r="B47" s="24"/>
      <c r="C47" s="32"/>
      <c r="D47" s="309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1"/>
      <c r="Q47" s="33"/>
      <c r="S47" s="25"/>
    </row>
    <row r="48" spans="2:19" ht="12.75">
      <c r="B48" s="24"/>
      <c r="C48" s="32"/>
      <c r="D48" s="309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1"/>
      <c r="Q48" s="33"/>
      <c r="S48" s="25"/>
    </row>
    <row r="49" spans="2:19" ht="12.75">
      <c r="B49" s="24"/>
      <c r="C49" s="32"/>
      <c r="D49" s="309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1"/>
      <c r="Q49" s="33"/>
      <c r="S49" s="25"/>
    </row>
    <row r="50" spans="2:19" ht="12.75">
      <c r="B50" s="24"/>
      <c r="C50" s="32"/>
      <c r="D50" s="309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1"/>
      <c r="Q50" s="33"/>
      <c r="S50" s="25"/>
    </row>
    <row r="51" spans="2:19" ht="12.75">
      <c r="B51" s="24"/>
      <c r="C51" s="32"/>
      <c r="D51" s="309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1"/>
      <c r="Q51" s="33"/>
      <c r="S51" s="25"/>
    </row>
    <row r="52" spans="2:19" ht="12.75">
      <c r="B52" s="24"/>
      <c r="C52" s="32"/>
      <c r="D52" s="309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1"/>
      <c r="Q52" s="33"/>
      <c r="S52" s="25"/>
    </row>
    <row r="53" spans="2:19" ht="12.75">
      <c r="B53" s="24"/>
      <c r="C53" s="32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1"/>
      <c r="Q53" s="33"/>
      <c r="S53" s="25"/>
    </row>
    <row r="54" spans="2:19" ht="12.75">
      <c r="B54" s="24"/>
      <c r="C54" s="32"/>
      <c r="D54" s="309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1"/>
      <c r="Q54" s="33"/>
      <c r="S54" s="25"/>
    </row>
    <row r="55" spans="2:19" ht="12.75">
      <c r="B55" s="24"/>
      <c r="C55" s="32"/>
      <c r="D55" s="309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1"/>
      <c r="Q55" s="33"/>
      <c r="S55" s="25"/>
    </row>
    <row r="56" spans="2:19" ht="12.75">
      <c r="B56" s="24"/>
      <c r="C56" s="32"/>
      <c r="D56" s="309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1"/>
      <c r="Q56" s="33"/>
      <c r="S56" s="25"/>
    </row>
    <row r="57" spans="2:19" ht="12.75">
      <c r="B57" s="24"/>
      <c r="C57" s="32"/>
      <c r="D57" s="309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1"/>
      <c r="Q57" s="33"/>
      <c r="S57" s="25"/>
    </row>
    <row r="58" spans="2:19" ht="12.75">
      <c r="B58" s="24"/>
      <c r="C58" s="32"/>
      <c r="D58" s="309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1"/>
      <c r="Q58" s="33"/>
      <c r="S58" s="25"/>
    </row>
    <row r="59" spans="2:19" ht="12.75">
      <c r="B59" s="24"/>
      <c r="C59" s="32"/>
      <c r="D59" s="309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1"/>
      <c r="Q59" s="33"/>
      <c r="S59" s="25"/>
    </row>
    <row r="60" spans="2:19" ht="12.75">
      <c r="B60" s="24"/>
      <c r="C60" s="32"/>
      <c r="D60" s="309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1"/>
      <c r="Q60" s="33"/>
      <c r="S60" s="25"/>
    </row>
    <row r="61" spans="2:19" ht="12.75">
      <c r="B61" s="24"/>
      <c r="C61" s="32"/>
      <c r="D61" s="309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1"/>
      <c r="Q61" s="33"/>
      <c r="S61" s="25"/>
    </row>
    <row r="62" spans="2:19" ht="12.75">
      <c r="B62" s="24"/>
      <c r="C62" s="32"/>
      <c r="D62" s="309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1"/>
      <c r="Q62" s="33"/>
      <c r="S62" s="25"/>
    </row>
    <row r="63" spans="2:19" ht="12" customHeight="1">
      <c r="B63" s="24"/>
      <c r="C63" s="32"/>
      <c r="D63" s="312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4"/>
      <c r="Q63" s="33"/>
      <c r="S63" s="25"/>
    </row>
    <row r="64" spans="2:19" ht="12" customHeight="1">
      <c r="B64" s="24"/>
      <c r="C64" s="57"/>
      <c r="D64" s="58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S64" s="25"/>
    </row>
    <row r="65" spans="2:19" ht="12" customHeight="1">
      <c r="B65" s="24"/>
      <c r="D65" s="16"/>
      <c r="F65" s="37"/>
      <c r="G65" s="37"/>
      <c r="H65" s="37"/>
      <c r="I65" s="35"/>
      <c r="J65" s="62"/>
      <c r="K65" s="35"/>
      <c r="L65" s="37"/>
      <c r="M65" s="37"/>
      <c r="N65" s="37"/>
      <c r="O65" s="37"/>
      <c r="S65" s="25"/>
    </row>
    <row r="66" spans="2:19" ht="6.75" customHeight="1" thickBot="1">
      <c r="B66" s="63"/>
      <c r="C66" s="64"/>
      <c r="D66" s="65"/>
      <c r="E66" s="66"/>
      <c r="F66" s="66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7"/>
    </row>
    <row r="67" ht="12.75" customHeight="1" thickTop="1"/>
  </sheetData>
  <sheetProtection/>
  <mergeCells count="41">
    <mergeCell ref="F21:P21"/>
    <mergeCell ref="D27:P27"/>
    <mergeCell ref="N31:P31"/>
    <mergeCell ref="D29:H29"/>
    <mergeCell ref="C5:D8"/>
    <mergeCell ref="E5:Q8"/>
    <mergeCell ref="D11:P11"/>
    <mergeCell ref="F15:P15"/>
    <mergeCell ref="F38:H38"/>
    <mergeCell ref="F39:H39"/>
    <mergeCell ref="F35:H35"/>
    <mergeCell ref="F17:P17"/>
    <mergeCell ref="D19:P19"/>
    <mergeCell ref="F25:P25"/>
    <mergeCell ref="N33:P33"/>
    <mergeCell ref="J29:P29"/>
    <mergeCell ref="F33:H33"/>
    <mergeCell ref="F34:H34"/>
    <mergeCell ref="N34:P34"/>
    <mergeCell ref="J33:L33"/>
    <mergeCell ref="J34:L34"/>
    <mergeCell ref="D45:P63"/>
    <mergeCell ref="N38:P38"/>
    <mergeCell ref="N39:P39"/>
    <mergeCell ref="F40:H40"/>
    <mergeCell ref="F41:H41"/>
    <mergeCell ref="J41:L41"/>
    <mergeCell ref="N40:P40"/>
    <mergeCell ref="N41:P41"/>
    <mergeCell ref="J40:L40"/>
    <mergeCell ref="J38:L38"/>
    <mergeCell ref="N35:P35"/>
    <mergeCell ref="N36:P36"/>
    <mergeCell ref="N37:P37"/>
    <mergeCell ref="D43:P43"/>
    <mergeCell ref="J35:L35"/>
    <mergeCell ref="J36:L36"/>
    <mergeCell ref="J37:L37"/>
    <mergeCell ref="J39:L39"/>
    <mergeCell ref="F36:H36"/>
    <mergeCell ref="F37:H37"/>
  </mergeCells>
  <hyperlinks>
    <hyperlink ref="D2" location="Menu!A1" display="Back to Menu"/>
  </hyperlinks>
  <printOptions/>
  <pageMargins left="0.29" right="0.16" top="0.7480314960629921" bottom="0.7480314960629921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4"/>
  <sheetViews>
    <sheetView showGridLines="0" zoomScale="95" zoomScaleNormal="95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25.00390625" style="17" customWidth="1"/>
    <col min="5" max="5" width="0.9921875" style="18" customWidth="1"/>
    <col min="6" max="6" width="15.28125" style="18" customWidth="1"/>
    <col min="7" max="7" width="0.9921875" style="16" customWidth="1"/>
    <col min="8" max="8" width="4.421875" style="16" customWidth="1"/>
    <col min="9" max="9" width="0.9921875" style="16" customWidth="1"/>
    <col min="10" max="10" width="14.281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19.57421875" style="16" customWidth="1"/>
    <col min="15" max="15" width="0.9921875" style="16" customWidth="1"/>
    <col min="16" max="16" width="12.14062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6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208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1" t="s">
        <v>29</v>
      </c>
      <c r="F15" s="335" t="str">
        <f>VLOOKUP(D15,'ID-forn_proc'!$D$74:$L$82,5,FALSE)</f>
        <v>Nome_1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171</v>
      </c>
      <c r="F17" s="335">
        <f>VLOOKUP(D17,'ID-forn_proc'!D14:L50,3,FALSE)</f>
        <v>0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12.75">
      <c r="B18" s="24"/>
      <c r="C18" s="32"/>
      <c r="D18" s="2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3"/>
      <c r="S18" s="25"/>
    </row>
    <row r="19" spans="2:19" ht="12.75">
      <c r="B19" s="24"/>
      <c r="C19" s="32"/>
      <c r="D19" s="262" t="s">
        <v>39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4"/>
      <c r="Q19" s="33"/>
      <c r="S19" s="25"/>
    </row>
    <row r="20" spans="2:19" ht="12.75">
      <c r="B20" s="24"/>
      <c r="C20" s="32"/>
      <c r="D20" s="26"/>
      <c r="Q20" s="33"/>
      <c r="S20" s="25"/>
    </row>
    <row r="21" spans="2:19" ht="12.75">
      <c r="B21" s="24"/>
      <c r="C21" s="32"/>
      <c r="D21" s="11" t="s">
        <v>2</v>
      </c>
      <c r="F21" s="335">
        <f>'ID-forn_proc'!$F$28:$L$28</f>
        <v>0</v>
      </c>
      <c r="G21" s="336"/>
      <c r="H21" s="336"/>
      <c r="I21" s="336"/>
      <c r="J21" s="336"/>
      <c r="K21" s="336"/>
      <c r="L21" s="336"/>
      <c r="M21" s="336"/>
      <c r="N21" s="336"/>
      <c r="O21" s="336"/>
      <c r="P21" s="337"/>
      <c r="Q21" s="33"/>
      <c r="S21" s="25"/>
    </row>
    <row r="22" spans="2:19" s="41" customFormat="1" ht="12.75">
      <c r="B22" s="38"/>
      <c r="C22" s="39"/>
      <c r="D22" s="40"/>
      <c r="Q22" s="42"/>
      <c r="S22" s="43"/>
    </row>
    <row r="23" spans="2:19" ht="12.75">
      <c r="B23" s="24"/>
      <c r="C23" s="32"/>
      <c r="D23" s="11" t="s">
        <v>40</v>
      </c>
      <c r="F23" s="111">
        <f>'ID-forn_proc'!$F$30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41</v>
      </c>
      <c r="F25" s="111">
        <f>'ID-forn_proc'!$F$32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ht="12.75">
      <c r="B26" s="24"/>
      <c r="C26" s="32"/>
      <c r="D26" s="2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3"/>
      <c r="S26" s="25"/>
    </row>
    <row r="27" spans="2:19" ht="12.75">
      <c r="B27" s="24"/>
      <c r="C27" s="32"/>
      <c r="D27" s="262" t="s">
        <v>42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  <c r="Q27" s="33"/>
      <c r="S27" s="25"/>
    </row>
    <row r="28" spans="2:19" ht="12.75">
      <c r="B28" s="24"/>
      <c r="C28" s="32"/>
      <c r="D28" s="26"/>
      <c r="Q28" s="33"/>
      <c r="S28" s="25"/>
    </row>
    <row r="29" spans="2:19" ht="12.75">
      <c r="B29" s="24"/>
      <c r="C29" s="32"/>
      <c r="D29" s="112" t="s">
        <v>4</v>
      </c>
      <c r="E29" s="16"/>
      <c r="F29" s="351" t="s">
        <v>5</v>
      </c>
      <c r="G29" s="351"/>
      <c r="H29" s="351"/>
      <c r="I29" s="351"/>
      <c r="J29" s="351"/>
      <c r="K29" s="351"/>
      <c r="L29" s="351"/>
      <c r="N29" s="112" t="s">
        <v>18</v>
      </c>
      <c r="P29" s="112" t="s">
        <v>19</v>
      </c>
      <c r="Q29" s="33"/>
      <c r="S29" s="25"/>
    </row>
    <row r="30" spans="2:19" ht="4.5" customHeight="1">
      <c r="B30" s="24"/>
      <c r="C30" s="32"/>
      <c r="D30" s="16"/>
      <c r="E30" s="16"/>
      <c r="F30" s="16"/>
      <c r="Q30" s="33"/>
      <c r="S30" s="25"/>
    </row>
    <row r="31" spans="2:19" ht="12.75">
      <c r="B31" s="24"/>
      <c r="C31" s="32"/>
      <c r="D31" s="113">
        <f>'ID-forn_proc'!$D57</f>
        <v>0</v>
      </c>
      <c r="E31" s="16"/>
      <c r="F31" s="344">
        <f>'ID-forn_proc'!$F57:$G57</f>
        <v>0</v>
      </c>
      <c r="G31" s="345"/>
      <c r="H31" s="345"/>
      <c r="I31" s="345"/>
      <c r="J31" s="345"/>
      <c r="K31" s="345"/>
      <c r="L31" s="346"/>
      <c r="N31" s="113">
        <f>'ID-forn_proc'!$H57</f>
        <v>0</v>
      </c>
      <c r="P31" s="113">
        <f>'ID-forn_proc'!$J57</f>
        <v>0</v>
      </c>
      <c r="Q31" s="33"/>
      <c r="S31" s="25"/>
    </row>
    <row r="32" spans="2:19" ht="12.75">
      <c r="B32" s="24"/>
      <c r="C32" s="32"/>
      <c r="D32" s="113">
        <f>'ID-forn_proc'!$D58</f>
        <v>0</v>
      </c>
      <c r="E32" s="16"/>
      <c r="F32" s="344">
        <f>'ID-forn_proc'!$F58:$G58</f>
        <v>0</v>
      </c>
      <c r="G32" s="345"/>
      <c r="H32" s="345"/>
      <c r="I32" s="345"/>
      <c r="J32" s="345"/>
      <c r="K32" s="345"/>
      <c r="L32" s="346"/>
      <c r="N32" s="113">
        <f>'ID-forn_proc'!$H58</f>
        <v>0</v>
      </c>
      <c r="P32" s="113">
        <f>'ID-forn_proc'!$J58</f>
        <v>0</v>
      </c>
      <c r="Q32" s="33"/>
      <c r="S32" s="25"/>
    </row>
    <row r="33" spans="2:19" ht="12.75">
      <c r="B33" s="24"/>
      <c r="C33" s="32"/>
      <c r="D33" s="113">
        <f>'ID-forn_proc'!$D59</f>
        <v>0</v>
      </c>
      <c r="E33" s="16"/>
      <c r="F33" s="344">
        <f>'ID-forn_proc'!$F59:$G59</f>
        <v>0</v>
      </c>
      <c r="G33" s="345"/>
      <c r="H33" s="345"/>
      <c r="I33" s="345"/>
      <c r="J33" s="345"/>
      <c r="K33" s="345"/>
      <c r="L33" s="346"/>
      <c r="N33" s="113">
        <f>'ID-forn_proc'!$H59</f>
        <v>0</v>
      </c>
      <c r="P33" s="113">
        <f>'ID-forn_proc'!$J59</f>
        <v>0</v>
      </c>
      <c r="Q33" s="33"/>
      <c r="S33" s="25"/>
    </row>
    <row r="34" spans="2:19" ht="12.75">
      <c r="B34" s="24"/>
      <c r="C34" s="32"/>
      <c r="D34" s="113">
        <f>'ID-forn_proc'!$D60</f>
        <v>0</v>
      </c>
      <c r="E34" s="16"/>
      <c r="F34" s="344">
        <f>'ID-forn_proc'!$F60:$G60</f>
        <v>0</v>
      </c>
      <c r="G34" s="345"/>
      <c r="H34" s="345"/>
      <c r="I34" s="345"/>
      <c r="J34" s="345"/>
      <c r="K34" s="345"/>
      <c r="L34" s="346"/>
      <c r="N34" s="113">
        <f>'ID-forn_proc'!$H60</f>
        <v>0</v>
      </c>
      <c r="P34" s="113">
        <f>'ID-forn_proc'!$J60</f>
        <v>0</v>
      </c>
      <c r="Q34" s="33"/>
      <c r="S34" s="25"/>
    </row>
    <row r="35" spans="2:19" ht="12.75">
      <c r="B35" s="24"/>
      <c r="C35" s="32"/>
      <c r="D35" s="113">
        <f>'ID-forn_proc'!$D61</f>
        <v>0</v>
      </c>
      <c r="E35" s="16"/>
      <c r="F35" s="344">
        <f>'ID-forn_proc'!$F61:$G61</f>
        <v>0</v>
      </c>
      <c r="G35" s="345"/>
      <c r="H35" s="345"/>
      <c r="I35" s="345"/>
      <c r="J35" s="345"/>
      <c r="K35" s="345"/>
      <c r="L35" s="346"/>
      <c r="N35" s="113">
        <f>'ID-forn_proc'!$H61</f>
        <v>0</v>
      </c>
      <c r="P35" s="113">
        <f>'ID-forn_proc'!$J61</f>
        <v>0</v>
      </c>
      <c r="Q35" s="33"/>
      <c r="S35" s="25"/>
    </row>
    <row r="36" spans="2:19" ht="12.75">
      <c r="B36" s="24"/>
      <c r="C36" s="32"/>
      <c r="D36" s="113">
        <f>'ID-forn_proc'!$D62</f>
        <v>0</v>
      </c>
      <c r="E36" s="16"/>
      <c r="F36" s="344">
        <f>'ID-forn_proc'!$F62:$G62</f>
        <v>0</v>
      </c>
      <c r="G36" s="345"/>
      <c r="H36" s="345"/>
      <c r="I36" s="345"/>
      <c r="J36" s="345"/>
      <c r="K36" s="345"/>
      <c r="L36" s="346"/>
      <c r="N36" s="113">
        <f>'ID-forn_proc'!$H62</f>
        <v>0</v>
      </c>
      <c r="P36" s="113">
        <f>'ID-forn_proc'!$J62</f>
        <v>0</v>
      </c>
      <c r="Q36" s="33"/>
      <c r="S36" s="25"/>
    </row>
    <row r="37" spans="2:19" ht="12.75">
      <c r="B37" s="24"/>
      <c r="C37" s="32"/>
      <c r="D37" s="113">
        <f>'ID-forn_proc'!$D63</f>
        <v>0</v>
      </c>
      <c r="E37" s="16"/>
      <c r="F37" s="344">
        <f>'ID-forn_proc'!$F63:$G63</f>
        <v>0</v>
      </c>
      <c r="G37" s="345"/>
      <c r="H37" s="345"/>
      <c r="I37" s="345"/>
      <c r="J37" s="345"/>
      <c r="K37" s="345"/>
      <c r="L37" s="346"/>
      <c r="N37" s="113">
        <f>'ID-forn_proc'!$H63</f>
        <v>0</v>
      </c>
      <c r="P37" s="113">
        <f>'ID-forn_proc'!$J63</f>
        <v>0</v>
      </c>
      <c r="Q37" s="33"/>
      <c r="S37" s="25"/>
    </row>
    <row r="38" spans="2:19" ht="12.75">
      <c r="B38" s="24"/>
      <c r="C38" s="32"/>
      <c r="D38" s="113">
        <f>'ID-forn_proc'!$D64</f>
        <v>0</v>
      </c>
      <c r="E38" s="16"/>
      <c r="F38" s="344">
        <f>'ID-forn_proc'!$F64:$G64</f>
        <v>0</v>
      </c>
      <c r="G38" s="345"/>
      <c r="H38" s="345"/>
      <c r="I38" s="345"/>
      <c r="J38" s="345"/>
      <c r="K38" s="345"/>
      <c r="L38" s="346"/>
      <c r="N38" s="113">
        <f>'ID-forn_proc'!$H64</f>
        <v>0</v>
      </c>
      <c r="P38" s="113">
        <f>'ID-forn_proc'!$J64</f>
        <v>0</v>
      </c>
      <c r="Q38" s="33"/>
      <c r="S38" s="25"/>
    </row>
    <row r="39" spans="2:19" ht="12.75">
      <c r="B39" s="24"/>
      <c r="C39" s="32"/>
      <c r="D39" s="113">
        <f>'ID-forn_proc'!$D65</f>
        <v>0</v>
      </c>
      <c r="E39" s="16"/>
      <c r="F39" s="344">
        <f>'ID-forn_proc'!$F65:$G65</f>
        <v>0</v>
      </c>
      <c r="G39" s="345"/>
      <c r="H39" s="345"/>
      <c r="I39" s="345"/>
      <c r="J39" s="345"/>
      <c r="K39" s="345"/>
      <c r="L39" s="346"/>
      <c r="N39" s="113">
        <f>'ID-forn_proc'!$H65</f>
        <v>0</v>
      </c>
      <c r="P39" s="113">
        <f>'ID-forn_proc'!$J65</f>
        <v>0</v>
      </c>
      <c r="Q39" s="33"/>
      <c r="S39" s="25"/>
    </row>
    <row r="40" spans="2:19" ht="12.75">
      <c r="B40" s="24"/>
      <c r="C40" s="32"/>
      <c r="D40" s="113">
        <f>'ID-forn_proc'!$D66</f>
        <v>0</v>
      </c>
      <c r="E40" s="16"/>
      <c r="F40" s="344">
        <f>'ID-forn_proc'!$F66:$G66</f>
        <v>0</v>
      </c>
      <c r="G40" s="345"/>
      <c r="H40" s="345"/>
      <c r="I40" s="345"/>
      <c r="J40" s="345"/>
      <c r="K40" s="345"/>
      <c r="L40" s="346"/>
      <c r="N40" s="113">
        <f>'ID-forn_proc'!$H66</f>
        <v>0</v>
      </c>
      <c r="P40" s="113">
        <f>'ID-forn_proc'!$J66</f>
        <v>0</v>
      </c>
      <c r="Q40" s="33"/>
      <c r="S40" s="25"/>
    </row>
    <row r="41" spans="2:19" ht="12.75">
      <c r="B41" s="24"/>
      <c r="C41" s="57"/>
      <c r="D41" s="114"/>
      <c r="E41" s="59"/>
      <c r="F41" s="115"/>
      <c r="G41" s="115"/>
      <c r="H41" s="116"/>
      <c r="I41" s="117"/>
      <c r="J41" s="117"/>
      <c r="K41" s="60"/>
      <c r="L41" s="60"/>
      <c r="M41" s="60"/>
      <c r="N41" s="60"/>
      <c r="O41" s="60"/>
      <c r="P41" s="60"/>
      <c r="Q41" s="61"/>
      <c r="S41" s="25"/>
    </row>
    <row r="42" spans="2:19" ht="12.75">
      <c r="B42" s="24"/>
      <c r="D42" s="26"/>
      <c r="F42" s="35"/>
      <c r="G42" s="35"/>
      <c r="H42" s="62"/>
      <c r="I42" s="45"/>
      <c r="J42" s="45"/>
      <c r="K42" s="37"/>
      <c r="L42" s="37"/>
      <c r="M42" s="37"/>
      <c r="N42" s="37"/>
      <c r="O42" s="37"/>
      <c r="P42" s="37"/>
      <c r="S42" s="25"/>
    </row>
    <row r="43" spans="2:19" ht="12.75">
      <c r="B43" s="24"/>
      <c r="C43" s="27"/>
      <c r="D43" s="28"/>
      <c r="E43" s="2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31"/>
      <c r="S43" s="25"/>
    </row>
    <row r="44" spans="2:19" ht="12.75">
      <c r="B44" s="24"/>
      <c r="C44" s="32"/>
      <c r="D44" s="262" t="s">
        <v>136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4"/>
      <c r="Q44" s="33"/>
      <c r="S44" s="25"/>
    </row>
    <row r="45" spans="2:19" ht="12.75">
      <c r="B45" s="24"/>
      <c r="C45" s="32"/>
      <c r="D45" s="26"/>
      <c r="Q45" s="33"/>
      <c r="S45" s="25"/>
    </row>
    <row r="46" spans="2:19" ht="12.75" customHeight="1">
      <c r="B46" s="24"/>
      <c r="C46" s="32"/>
      <c r="D46" s="26"/>
      <c r="F46" s="351" t="s">
        <v>137</v>
      </c>
      <c r="G46" s="351"/>
      <c r="H46" s="351"/>
      <c r="I46" s="112"/>
      <c r="J46" s="112" t="s">
        <v>138</v>
      </c>
      <c r="K46" s="112"/>
      <c r="L46" s="351" t="s">
        <v>52</v>
      </c>
      <c r="M46" s="351"/>
      <c r="N46" s="351"/>
      <c r="O46" s="351"/>
      <c r="P46" s="351"/>
      <c r="Q46" s="33"/>
      <c r="S46" s="25"/>
    </row>
    <row r="47" spans="2:19" ht="12.75">
      <c r="B47" s="24"/>
      <c r="C47" s="32"/>
      <c r="D47" s="26"/>
      <c r="Q47" s="33"/>
      <c r="S47" s="25"/>
    </row>
    <row r="48" spans="2:19" ht="12.75">
      <c r="B48" s="24"/>
      <c r="C48" s="32"/>
      <c r="D48" s="11" t="s">
        <v>142</v>
      </c>
      <c r="F48" s="352"/>
      <c r="G48" s="353"/>
      <c r="H48" s="354"/>
      <c r="J48" s="119"/>
      <c r="L48" s="355"/>
      <c r="M48" s="356"/>
      <c r="N48" s="356"/>
      <c r="O48" s="356"/>
      <c r="P48" s="357"/>
      <c r="Q48" s="33"/>
      <c r="S48" s="25"/>
    </row>
    <row r="49" spans="2:19" ht="12.75">
      <c r="B49" s="24"/>
      <c r="C49" s="32"/>
      <c r="D49" s="11"/>
      <c r="Q49" s="33"/>
      <c r="S49" s="25"/>
    </row>
    <row r="50" spans="2:19" ht="12.75">
      <c r="B50" s="24"/>
      <c r="C50" s="32"/>
      <c r="D50" s="347" t="s">
        <v>248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33"/>
      <c r="S50" s="25"/>
    </row>
    <row r="51" spans="2:19" ht="181.5" customHeight="1">
      <c r="B51" s="24"/>
      <c r="C51" s="32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50"/>
      <c r="Q51" s="33"/>
      <c r="S51" s="25"/>
    </row>
    <row r="52" spans="2:19" ht="8.25" customHeight="1">
      <c r="B52" s="24"/>
      <c r="C52" s="57"/>
      <c r="D52" s="58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S52" s="25"/>
    </row>
    <row r="53" spans="2:19" ht="12.75">
      <c r="B53" s="24"/>
      <c r="D53" s="16"/>
      <c r="F53" s="37"/>
      <c r="G53" s="37"/>
      <c r="H53" s="37"/>
      <c r="I53" s="35"/>
      <c r="J53" s="62"/>
      <c r="K53" s="35"/>
      <c r="L53" s="37"/>
      <c r="M53" s="37"/>
      <c r="N53" s="37"/>
      <c r="O53" s="37"/>
      <c r="S53" s="25"/>
    </row>
    <row r="54" spans="2:19" ht="6.75" customHeight="1" thickBot="1">
      <c r="B54" s="63"/>
      <c r="C54" s="64"/>
      <c r="D54" s="65"/>
      <c r="E54" s="66"/>
      <c r="F54" s="66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7"/>
    </row>
    <row r="55" ht="13.5" thickTop="1"/>
  </sheetData>
  <sheetProtection/>
  <mergeCells count="26">
    <mergeCell ref="D51:P51"/>
    <mergeCell ref="D27:P27"/>
    <mergeCell ref="F29:L29"/>
    <mergeCell ref="F34:L34"/>
    <mergeCell ref="F35:L35"/>
    <mergeCell ref="F46:H46"/>
    <mergeCell ref="F48:H48"/>
    <mergeCell ref="F33:L33"/>
    <mergeCell ref="L48:P48"/>
    <mergeCell ref="L46:P46"/>
    <mergeCell ref="F31:L31"/>
    <mergeCell ref="F32:L32"/>
    <mergeCell ref="D50:P50"/>
    <mergeCell ref="D19:P19"/>
    <mergeCell ref="D44:P44"/>
    <mergeCell ref="F36:L36"/>
    <mergeCell ref="F37:L37"/>
    <mergeCell ref="F38:L38"/>
    <mergeCell ref="F39:L39"/>
    <mergeCell ref="F40:L40"/>
    <mergeCell ref="F17:P17"/>
    <mergeCell ref="F21:P21"/>
    <mergeCell ref="C5:D8"/>
    <mergeCell ref="E5:Q8"/>
    <mergeCell ref="D11:P11"/>
    <mergeCell ref="F15:P15"/>
  </mergeCells>
  <hyperlinks>
    <hyperlink ref="D2" location="Menu!A1" display="Back to Menu"/>
  </hyperlinks>
  <printOptions/>
  <pageMargins left="0.42" right="0.26" top="0.7480314960629921" bottom="0.7480314960629921" header="0.31496062992125984" footer="0.31496062992125984"/>
  <pageSetup fitToHeight="2" fitToWidth="1" horizontalDpi="600" verticalDpi="600" orientation="portrait" paperSize="9" scale="89" r:id="rId4"/>
  <drawing r:id="rId3"/>
  <legacyDrawing r:id="rId2"/>
  <oleObjects>
    <oleObject progId="Word.Document.8" shapeId="188147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0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1.28125" style="17" customWidth="1"/>
    <col min="5" max="5" width="0.9921875" style="18" customWidth="1"/>
    <col min="6" max="6" width="15.28125" style="18" customWidth="1"/>
    <col min="7" max="7" width="0.9921875" style="16" customWidth="1"/>
    <col min="8" max="8" width="23.7109375" style="16" customWidth="1"/>
    <col min="9" max="9" width="0.85546875" style="16" customWidth="1"/>
    <col min="10" max="10" width="8.421875" style="16" customWidth="1"/>
    <col min="11" max="11" width="0.9921875" style="16" customWidth="1"/>
    <col min="12" max="12" width="9.00390625" style="16" customWidth="1"/>
    <col min="13" max="13" width="0.71875" style="16" customWidth="1"/>
    <col min="14" max="14" width="29.140625" style="16" customWidth="1"/>
    <col min="15" max="15" width="0.85546875" style="16" customWidth="1"/>
    <col min="16" max="16" width="25.8515625" style="16" customWidth="1"/>
    <col min="17" max="17" width="0.71875" style="16" customWidth="1"/>
    <col min="18" max="18" width="1.1484375" style="16" customWidth="1"/>
    <col min="19" max="19" width="3.00390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7.5" customHeight="1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175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S8" s="25"/>
    </row>
    <row r="9" spans="2:19" ht="12.75" customHeight="1">
      <c r="B9" s="24"/>
      <c r="C9" s="120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S9" s="25"/>
    </row>
    <row r="10" spans="2:19" ht="12.75">
      <c r="B10" s="24"/>
      <c r="D10" s="26"/>
      <c r="S10" s="25"/>
    </row>
    <row r="11" spans="2:19" ht="12.75">
      <c r="B11" s="24"/>
      <c r="C11" s="27"/>
      <c r="D11" s="28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S11" s="25"/>
    </row>
    <row r="12" spans="2:19" ht="12.75">
      <c r="B12" s="24"/>
      <c r="C12" s="32"/>
      <c r="D12" s="262" t="s">
        <v>44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/>
      <c r="Q12" s="33"/>
      <c r="S12" s="25"/>
    </row>
    <row r="13" spans="2:19" ht="12.75">
      <c r="B13" s="24"/>
      <c r="C13" s="32"/>
      <c r="D13" s="26"/>
      <c r="Q13" s="33"/>
      <c r="S13" s="25"/>
    </row>
    <row r="14" spans="2:19" ht="12.75">
      <c r="B14" s="24"/>
      <c r="C14" s="32"/>
      <c r="D14" s="11" t="s">
        <v>28</v>
      </c>
      <c r="F14" s="34">
        <f>'ID-forn_proc'!$F$14</f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3"/>
      <c r="S14" s="25"/>
    </row>
    <row r="15" spans="2:19" ht="9" customHeight="1">
      <c r="B15" s="24"/>
      <c r="C15" s="32"/>
      <c r="D15" s="36"/>
      <c r="E15" s="16"/>
      <c r="F15" s="16"/>
      <c r="Q15" s="33"/>
      <c r="S15" s="25"/>
    </row>
    <row r="16" spans="2:19" ht="12.75">
      <c r="B16" s="24"/>
      <c r="C16" s="32"/>
      <c r="D16" s="11" t="s">
        <v>29</v>
      </c>
      <c r="F16" s="335" t="str">
        <f>VLOOKUP(D16,'ID-forn_proc'!$D$74:$L$82,5,FALSE)</f>
        <v>Nome_1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Q16" s="33"/>
      <c r="S16" s="25"/>
    </row>
    <row r="17" spans="2:19" ht="9" customHeight="1">
      <c r="B17" s="24"/>
      <c r="C17" s="32"/>
      <c r="D17" s="36"/>
      <c r="E17" s="16"/>
      <c r="F17" s="16"/>
      <c r="Q17" s="33"/>
      <c r="S17" s="25"/>
    </row>
    <row r="18" spans="2:19" ht="12.75">
      <c r="B18" s="24"/>
      <c r="C18" s="32"/>
      <c r="D18" s="11" t="s">
        <v>171</v>
      </c>
      <c r="F18" s="335">
        <f>VLOOKUP(D18,'ID-forn_proc'!D14:L50,3,FALSE)</f>
        <v>0</v>
      </c>
      <c r="G18" s="336"/>
      <c r="H18" s="336"/>
      <c r="I18" s="336"/>
      <c r="J18" s="336"/>
      <c r="K18" s="336"/>
      <c r="L18" s="336"/>
      <c r="M18" s="336"/>
      <c r="N18" s="336"/>
      <c r="O18" s="336"/>
      <c r="P18" s="337"/>
      <c r="Q18" s="33"/>
      <c r="S18" s="25"/>
    </row>
    <row r="19" spans="2:19" ht="12.75">
      <c r="B19" s="24"/>
      <c r="C19" s="32"/>
      <c r="D19" s="2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3"/>
      <c r="S19" s="25"/>
    </row>
    <row r="20" spans="2:19" ht="12.75">
      <c r="B20" s="24"/>
      <c r="C20" s="32"/>
      <c r="D20" s="262" t="s">
        <v>39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4"/>
      <c r="Q20" s="33"/>
      <c r="S20" s="25"/>
    </row>
    <row r="21" spans="2:19" ht="12.75">
      <c r="B21" s="24"/>
      <c r="C21" s="32"/>
      <c r="D21" s="26"/>
      <c r="Q21" s="33"/>
      <c r="S21" s="25"/>
    </row>
    <row r="22" spans="2:19" ht="12.75">
      <c r="B22" s="24"/>
      <c r="C22" s="32"/>
      <c r="D22" s="11" t="s">
        <v>2</v>
      </c>
      <c r="F22" s="335">
        <f>'ID-forn_proc'!$F$28:$L$28</f>
        <v>0</v>
      </c>
      <c r="G22" s="336"/>
      <c r="H22" s="336"/>
      <c r="I22" s="336"/>
      <c r="J22" s="336"/>
      <c r="K22" s="336"/>
      <c r="L22" s="336"/>
      <c r="M22" s="336"/>
      <c r="N22" s="336"/>
      <c r="O22" s="336"/>
      <c r="P22" s="337"/>
      <c r="Q22" s="33"/>
      <c r="S22" s="25"/>
    </row>
    <row r="23" spans="2:19" s="41" customFormat="1" ht="12.75">
      <c r="B23" s="38"/>
      <c r="C23" s="39"/>
      <c r="D23" s="40"/>
      <c r="Q23" s="42"/>
      <c r="S23" s="43"/>
    </row>
    <row r="24" spans="2:19" ht="12.75">
      <c r="B24" s="24"/>
      <c r="C24" s="32"/>
      <c r="D24" s="11" t="s">
        <v>40</v>
      </c>
      <c r="F24" s="111">
        <f>'ID-forn_proc'!$F$30</f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/>
      <c r="S24" s="25"/>
    </row>
    <row r="25" spans="2:19" s="41" customFormat="1" ht="12.75">
      <c r="B25" s="38"/>
      <c r="C25" s="39"/>
      <c r="D25" s="40"/>
      <c r="Q25" s="42"/>
      <c r="S25" s="43"/>
    </row>
    <row r="26" spans="2:19" ht="12.75">
      <c r="B26" s="24"/>
      <c r="C26" s="32"/>
      <c r="D26" s="11" t="s">
        <v>41</v>
      </c>
      <c r="F26" s="111">
        <f>'ID-forn_proc'!$F$32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/>
      <c r="S26" s="25"/>
    </row>
    <row r="27" spans="2:19" ht="12.75">
      <c r="B27" s="24"/>
      <c r="C27" s="32"/>
      <c r="D27" s="2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3"/>
      <c r="S27" s="25"/>
    </row>
    <row r="28" spans="2:19" ht="12.75">
      <c r="B28" s="24"/>
      <c r="C28" s="32"/>
      <c r="D28" s="262" t="s">
        <v>42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4"/>
      <c r="Q28" s="33"/>
      <c r="S28" s="25"/>
    </row>
    <row r="29" spans="2:19" ht="12.75">
      <c r="B29" s="24"/>
      <c r="C29" s="32"/>
      <c r="D29" s="26"/>
      <c r="Q29" s="33"/>
      <c r="S29" s="25"/>
    </row>
    <row r="30" spans="2:19" ht="12.75">
      <c r="B30" s="24"/>
      <c r="C30" s="32"/>
      <c r="D30" s="112" t="s">
        <v>4</v>
      </c>
      <c r="E30" s="16"/>
      <c r="F30" s="351" t="s">
        <v>5</v>
      </c>
      <c r="G30" s="351"/>
      <c r="H30" s="351"/>
      <c r="I30" s="351"/>
      <c r="J30" s="351"/>
      <c r="K30" s="351"/>
      <c r="L30" s="351"/>
      <c r="N30" s="112" t="s">
        <v>18</v>
      </c>
      <c r="P30" s="112" t="s">
        <v>19</v>
      </c>
      <c r="Q30" s="33"/>
      <c r="S30" s="25"/>
    </row>
    <row r="31" spans="2:19" ht="4.5" customHeight="1">
      <c r="B31" s="24"/>
      <c r="C31" s="32"/>
      <c r="D31" s="16"/>
      <c r="E31" s="16"/>
      <c r="F31" s="16"/>
      <c r="Q31" s="33"/>
      <c r="S31" s="25"/>
    </row>
    <row r="32" spans="2:19" ht="12.75">
      <c r="B32" s="24"/>
      <c r="C32" s="32"/>
      <c r="D32" s="113">
        <f>'ID-forn_proc'!$D57</f>
        <v>0</v>
      </c>
      <c r="E32" s="16"/>
      <c r="F32" s="344">
        <f>'ID-forn_proc'!$F57:$G57</f>
        <v>0</v>
      </c>
      <c r="G32" s="345"/>
      <c r="H32" s="345"/>
      <c r="I32" s="345"/>
      <c r="J32" s="345"/>
      <c r="K32" s="345"/>
      <c r="L32" s="346"/>
      <c r="N32" s="113">
        <f>'ID-forn_proc'!$H57</f>
        <v>0</v>
      </c>
      <c r="P32" s="113">
        <f>'ID-forn_proc'!$J57</f>
        <v>0</v>
      </c>
      <c r="Q32" s="33"/>
      <c r="S32" s="25"/>
    </row>
    <row r="33" spans="2:19" ht="12.75">
      <c r="B33" s="24"/>
      <c r="C33" s="32"/>
      <c r="D33" s="113">
        <f>'ID-forn_proc'!$D58</f>
        <v>0</v>
      </c>
      <c r="E33" s="16"/>
      <c r="F33" s="344">
        <f>'ID-forn_proc'!$F58:$G58</f>
        <v>0</v>
      </c>
      <c r="G33" s="345"/>
      <c r="H33" s="345"/>
      <c r="I33" s="345"/>
      <c r="J33" s="345"/>
      <c r="K33" s="345"/>
      <c r="L33" s="346"/>
      <c r="N33" s="113">
        <f>'ID-forn_proc'!$H58</f>
        <v>0</v>
      </c>
      <c r="P33" s="113">
        <f>'ID-forn_proc'!$J58</f>
        <v>0</v>
      </c>
      <c r="Q33" s="33"/>
      <c r="S33" s="25"/>
    </row>
    <row r="34" spans="2:19" ht="12.75">
      <c r="B34" s="24"/>
      <c r="C34" s="32"/>
      <c r="D34" s="113">
        <f>'ID-forn_proc'!$D59</f>
        <v>0</v>
      </c>
      <c r="E34" s="16"/>
      <c r="F34" s="344">
        <f>'ID-forn_proc'!$F59:$G59</f>
        <v>0</v>
      </c>
      <c r="G34" s="345"/>
      <c r="H34" s="345"/>
      <c r="I34" s="345"/>
      <c r="J34" s="345"/>
      <c r="K34" s="345"/>
      <c r="L34" s="346"/>
      <c r="N34" s="113">
        <f>'ID-forn_proc'!$H59</f>
        <v>0</v>
      </c>
      <c r="P34" s="113">
        <f>'ID-forn_proc'!$J59</f>
        <v>0</v>
      </c>
      <c r="Q34" s="33"/>
      <c r="S34" s="25"/>
    </row>
    <row r="35" spans="2:19" ht="12.75">
      <c r="B35" s="24"/>
      <c r="C35" s="32"/>
      <c r="D35" s="113">
        <f>'ID-forn_proc'!$D60</f>
        <v>0</v>
      </c>
      <c r="E35" s="16"/>
      <c r="F35" s="344">
        <f>'ID-forn_proc'!$F60:$G60</f>
        <v>0</v>
      </c>
      <c r="G35" s="345"/>
      <c r="H35" s="345"/>
      <c r="I35" s="345"/>
      <c r="J35" s="345"/>
      <c r="K35" s="345"/>
      <c r="L35" s="346"/>
      <c r="N35" s="113">
        <f>'ID-forn_proc'!$H60</f>
        <v>0</v>
      </c>
      <c r="P35" s="113">
        <f>'ID-forn_proc'!$J60</f>
        <v>0</v>
      </c>
      <c r="Q35" s="33"/>
      <c r="S35" s="25"/>
    </row>
    <row r="36" spans="2:19" ht="12.75">
      <c r="B36" s="24"/>
      <c r="C36" s="32"/>
      <c r="D36" s="113">
        <f>'ID-forn_proc'!$D61</f>
        <v>0</v>
      </c>
      <c r="E36" s="16"/>
      <c r="F36" s="344">
        <f>'ID-forn_proc'!$F61:$G61</f>
        <v>0</v>
      </c>
      <c r="G36" s="345"/>
      <c r="H36" s="345"/>
      <c r="I36" s="345"/>
      <c r="J36" s="345"/>
      <c r="K36" s="345"/>
      <c r="L36" s="346"/>
      <c r="N36" s="113">
        <f>'ID-forn_proc'!$H61</f>
        <v>0</v>
      </c>
      <c r="P36" s="113">
        <f>'ID-forn_proc'!$J61</f>
        <v>0</v>
      </c>
      <c r="Q36" s="33"/>
      <c r="S36" s="25"/>
    </row>
    <row r="37" spans="2:19" ht="12.75">
      <c r="B37" s="24"/>
      <c r="C37" s="32"/>
      <c r="D37" s="113">
        <f>'ID-forn_proc'!$D62</f>
        <v>0</v>
      </c>
      <c r="E37" s="16"/>
      <c r="F37" s="344">
        <f>'ID-forn_proc'!$F62:$G62</f>
        <v>0</v>
      </c>
      <c r="G37" s="345"/>
      <c r="H37" s="345"/>
      <c r="I37" s="345"/>
      <c r="J37" s="345"/>
      <c r="K37" s="345"/>
      <c r="L37" s="346"/>
      <c r="N37" s="113">
        <f>'ID-forn_proc'!$H62</f>
        <v>0</v>
      </c>
      <c r="P37" s="113">
        <f>'ID-forn_proc'!$J62</f>
        <v>0</v>
      </c>
      <c r="Q37" s="33"/>
      <c r="S37" s="25"/>
    </row>
    <row r="38" spans="2:19" ht="12.75">
      <c r="B38" s="24"/>
      <c r="C38" s="32"/>
      <c r="D38" s="113">
        <f>'ID-forn_proc'!$D63</f>
        <v>0</v>
      </c>
      <c r="E38" s="16"/>
      <c r="F38" s="344">
        <f>'ID-forn_proc'!$F63:$G63</f>
        <v>0</v>
      </c>
      <c r="G38" s="345"/>
      <c r="H38" s="345"/>
      <c r="I38" s="345"/>
      <c r="J38" s="345"/>
      <c r="K38" s="345"/>
      <c r="L38" s="346"/>
      <c r="N38" s="113">
        <f>'ID-forn_proc'!$H63</f>
        <v>0</v>
      </c>
      <c r="P38" s="113">
        <f>'ID-forn_proc'!$J63</f>
        <v>0</v>
      </c>
      <c r="Q38" s="33"/>
      <c r="S38" s="25"/>
    </row>
    <row r="39" spans="2:19" ht="12.75">
      <c r="B39" s="24"/>
      <c r="C39" s="32"/>
      <c r="D39" s="113">
        <f>'ID-forn_proc'!$D64</f>
        <v>0</v>
      </c>
      <c r="E39" s="16"/>
      <c r="F39" s="344">
        <f>'ID-forn_proc'!$F64:$G64</f>
        <v>0</v>
      </c>
      <c r="G39" s="345"/>
      <c r="H39" s="345"/>
      <c r="I39" s="345"/>
      <c r="J39" s="345"/>
      <c r="K39" s="345"/>
      <c r="L39" s="346"/>
      <c r="N39" s="113">
        <f>'ID-forn_proc'!$H64</f>
        <v>0</v>
      </c>
      <c r="P39" s="113">
        <f>'ID-forn_proc'!$J64</f>
        <v>0</v>
      </c>
      <c r="Q39" s="33"/>
      <c r="S39" s="25"/>
    </row>
    <row r="40" spans="2:19" ht="12.75">
      <c r="B40" s="24"/>
      <c r="C40" s="32"/>
      <c r="D40" s="113">
        <f>'ID-forn_proc'!$D65</f>
        <v>0</v>
      </c>
      <c r="E40" s="16"/>
      <c r="F40" s="344">
        <f>'ID-forn_proc'!$F65:$G65</f>
        <v>0</v>
      </c>
      <c r="G40" s="345"/>
      <c r="H40" s="345"/>
      <c r="I40" s="345"/>
      <c r="J40" s="345"/>
      <c r="K40" s="345"/>
      <c r="L40" s="346"/>
      <c r="N40" s="113">
        <f>'ID-forn_proc'!$H65</f>
        <v>0</v>
      </c>
      <c r="P40" s="113">
        <f>'ID-forn_proc'!$J65</f>
        <v>0</v>
      </c>
      <c r="Q40" s="33"/>
      <c r="S40" s="25"/>
    </row>
    <row r="41" spans="2:19" ht="12.75">
      <c r="B41" s="24"/>
      <c r="C41" s="32"/>
      <c r="D41" s="113">
        <f>'ID-forn_proc'!$D66</f>
        <v>0</v>
      </c>
      <c r="E41" s="16"/>
      <c r="F41" s="344">
        <f>'ID-forn_proc'!$F66:$G66</f>
        <v>0</v>
      </c>
      <c r="G41" s="345"/>
      <c r="H41" s="345"/>
      <c r="I41" s="345"/>
      <c r="J41" s="345"/>
      <c r="K41" s="345"/>
      <c r="L41" s="346"/>
      <c r="N41" s="113">
        <f>'ID-forn_proc'!$H66</f>
        <v>0</v>
      </c>
      <c r="P41" s="113">
        <f>'ID-forn_proc'!$J66</f>
        <v>0</v>
      </c>
      <c r="Q41" s="33"/>
      <c r="S41" s="25"/>
    </row>
    <row r="42" spans="2:19" ht="12.75">
      <c r="B42" s="24"/>
      <c r="C42" s="57"/>
      <c r="D42" s="114"/>
      <c r="E42" s="59"/>
      <c r="F42" s="115"/>
      <c r="G42" s="115"/>
      <c r="H42" s="116"/>
      <c r="I42" s="117"/>
      <c r="J42" s="117"/>
      <c r="K42" s="60"/>
      <c r="L42" s="60"/>
      <c r="M42" s="60"/>
      <c r="N42" s="60"/>
      <c r="O42" s="60"/>
      <c r="P42" s="60"/>
      <c r="Q42" s="61"/>
      <c r="S42" s="25"/>
    </row>
    <row r="43" spans="2:19" ht="12.75">
      <c r="B43" s="24"/>
      <c r="D43" s="26"/>
      <c r="F43" s="35"/>
      <c r="G43" s="35"/>
      <c r="H43" s="62"/>
      <c r="I43" s="45"/>
      <c r="J43" s="45"/>
      <c r="K43" s="37"/>
      <c r="L43" s="37"/>
      <c r="M43" s="37"/>
      <c r="N43" s="37"/>
      <c r="O43" s="37"/>
      <c r="P43" s="37"/>
      <c r="S43" s="25"/>
    </row>
    <row r="44" spans="2:19" ht="12.75">
      <c r="B44" s="24"/>
      <c r="C44" s="27"/>
      <c r="D44" s="28"/>
      <c r="E44" s="29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31"/>
      <c r="S44" s="25"/>
    </row>
    <row r="45" spans="2:19" ht="12.75">
      <c r="B45" s="24"/>
      <c r="C45" s="32"/>
      <c r="D45" s="262" t="s">
        <v>70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4"/>
      <c r="Q45" s="33"/>
      <c r="S45" s="25"/>
    </row>
    <row r="46" spans="2:19" ht="12.75">
      <c r="B46" s="24"/>
      <c r="C46" s="32"/>
      <c r="Q46" s="33"/>
      <c r="S46" s="25"/>
    </row>
    <row r="47" spans="2:19" ht="31.5" customHeight="1">
      <c r="B47" s="24"/>
      <c r="C47" s="32"/>
      <c r="D47" s="122" t="s">
        <v>217</v>
      </c>
      <c r="E47" s="52"/>
      <c r="F47" s="122" t="s">
        <v>34</v>
      </c>
      <c r="G47" s="53"/>
      <c r="H47" s="367" t="s">
        <v>35</v>
      </c>
      <c r="I47" s="368"/>
      <c r="J47" s="369"/>
      <c r="L47" s="367" t="s">
        <v>36</v>
      </c>
      <c r="M47" s="368"/>
      <c r="N47" s="368"/>
      <c r="O47" s="368"/>
      <c r="P47" s="369"/>
      <c r="Q47" s="33"/>
      <c r="S47" s="25"/>
    </row>
    <row r="48" spans="2:19" ht="23.25" customHeight="1">
      <c r="B48" s="24"/>
      <c r="C48" s="32"/>
      <c r="D48" s="123" t="s">
        <v>231</v>
      </c>
      <c r="E48" s="52"/>
      <c r="F48" s="124"/>
      <c r="G48" s="53"/>
      <c r="H48" s="274"/>
      <c r="I48" s="275"/>
      <c r="J48" s="276"/>
      <c r="K48" s="53"/>
      <c r="L48" s="364"/>
      <c r="M48" s="365"/>
      <c r="N48" s="365"/>
      <c r="O48" s="365"/>
      <c r="P48" s="366"/>
      <c r="Q48" s="33"/>
      <c r="S48" s="25"/>
    </row>
    <row r="49" spans="2:19" ht="23.25" customHeight="1">
      <c r="B49" s="24"/>
      <c r="C49" s="32"/>
      <c r="D49" s="123" t="s">
        <v>232</v>
      </c>
      <c r="E49" s="52"/>
      <c r="F49" s="124"/>
      <c r="G49" s="53"/>
      <c r="H49" s="274"/>
      <c r="I49" s="275"/>
      <c r="J49" s="276"/>
      <c r="K49" s="53"/>
      <c r="L49" s="364"/>
      <c r="M49" s="365"/>
      <c r="N49" s="365"/>
      <c r="O49" s="365"/>
      <c r="P49" s="366"/>
      <c r="Q49" s="33"/>
      <c r="S49" s="25"/>
    </row>
    <row r="50" spans="2:19" ht="24.75" customHeight="1">
      <c r="B50" s="24"/>
      <c r="C50" s="32"/>
      <c r="D50" s="123" t="s">
        <v>196</v>
      </c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23.25" customHeight="1">
      <c r="B51" s="24"/>
      <c r="C51" s="32"/>
      <c r="D51" s="123" t="s">
        <v>233</v>
      </c>
      <c r="E51" s="52"/>
      <c r="F51" s="124"/>
      <c r="G51" s="53"/>
      <c r="H51" s="274"/>
      <c r="I51" s="275"/>
      <c r="J51" s="276"/>
      <c r="K51" s="53"/>
      <c r="L51" s="364"/>
      <c r="M51" s="365"/>
      <c r="N51" s="365"/>
      <c r="O51" s="365"/>
      <c r="P51" s="366"/>
      <c r="Q51" s="33"/>
      <c r="S51" s="25"/>
    </row>
    <row r="52" spans="2:19" ht="24.75" customHeight="1">
      <c r="B52" s="24"/>
      <c r="C52" s="32"/>
      <c r="D52" s="123" t="s">
        <v>234</v>
      </c>
      <c r="E52" s="52"/>
      <c r="F52" s="124"/>
      <c r="G52" s="53"/>
      <c r="H52" s="274"/>
      <c r="I52" s="275"/>
      <c r="J52" s="276"/>
      <c r="K52" s="53"/>
      <c r="L52" s="364"/>
      <c r="M52" s="365"/>
      <c r="N52" s="365"/>
      <c r="O52" s="365"/>
      <c r="P52" s="366"/>
      <c r="Q52" s="33"/>
      <c r="S52" s="25"/>
    </row>
    <row r="53" spans="2:19" ht="26.25" customHeight="1">
      <c r="B53" s="24"/>
      <c r="C53" s="32"/>
      <c r="D53" s="123" t="s">
        <v>236</v>
      </c>
      <c r="E53" s="52"/>
      <c r="F53" s="124"/>
      <c r="G53" s="53"/>
      <c r="H53" s="274"/>
      <c r="I53" s="275"/>
      <c r="J53" s="276"/>
      <c r="K53" s="53"/>
      <c r="L53" s="364"/>
      <c r="M53" s="365"/>
      <c r="N53" s="365"/>
      <c r="O53" s="365"/>
      <c r="P53" s="366"/>
      <c r="Q53" s="33"/>
      <c r="S53" s="25"/>
    </row>
    <row r="54" spans="2:19" ht="23.25" customHeight="1">
      <c r="B54" s="24"/>
      <c r="C54" s="32"/>
      <c r="D54" s="123" t="s">
        <v>237</v>
      </c>
      <c r="E54" s="52"/>
      <c r="F54" s="124"/>
      <c r="G54" s="53"/>
      <c r="H54" s="274"/>
      <c r="I54" s="275"/>
      <c r="J54" s="276"/>
      <c r="K54" s="53"/>
      <c r="L54" s="364"/>
      <c r="M54" s="365"/>
      <c r="N54" s="365"/>
      <c r="O54" s="365"/>
      <c r="P54" s="366"/>
      <c r="Q54" s="33"/>
      <c r="S54" s="25"/>
    </row>
    <row r="55" spans="2:19" ht="23.25" customHeight="1">
      <c r="B55" s="24"/>
      <c r="C55" s="32"/>
      <c r="D55" s="123" t="s">
        <v>238</v>
      </c>
      <c r="E55" s="52"/>
      <c r="F55" s="124"/>
      <c r="G55" s="53"/>
      <c r="H55" s="274"/>
      <c r="I55" s="275"/>
      <c r="J55" s="276"/>
      <c r="K55" s="53"/>
      <c r="L55" s="364"/>
      <c r="M55" s="365"/>
      <c r="N55" s="365"/>
      <c r="O55" s="365"/>
      <c r="P55" s="366"/>
      <c r="Q55" s="33"/>
      <c r="S55" s="25"/>
    </row>
    <row r="56" spans="2:19" ht="23.25" customHeight="1">
      <c r="B56" s="24"/>
      <c r="C56" s="32"/>
      <c r="D56" s="123" t="s">
        <v>239</v>
      </c>
      <c r="E56" s="52"/>
      <c r="F56" s="124"/>
      <c r="G56" s="53"/>
      <c r="H56" s="274"/>
      <c r="I56" s="275"/>
      <c r="J56" s="276"/>
      <c r="K56" s="53"/>
      <c r="L56" s="383"/>
      <c r="M56" s="384"/>
      <c r="N56" s="384"/>
      <c r="O56" s="384"/>
      <c r="P56" s="385"/>
      <c r="Q56" s="33"/>
      <c r="S56" s="25"/>
    </row>
    <row r="57" spans="2:19" ht="23.25" customHeight="1">
      <c r="B57" s="24"/>
      <c r="C57" s="32"/>
      <c r="D57" s="123" t="s">
        <v>240</v>
      </c>
      <c r="E57" s="52"/>
      <c r="F57" s="124"/>
      <c r="G57" s="53"/>
      <c r="H57" s="274"/>
      <c r="I57" s="275"/>
      <c r="J57" s="276"/>
      <c r="K57" s="53"/>
      <c r="L57" s="383"/>
      <c r="M57" s="384"/>
      <c r="N57" s="384"/>
      <c r="O57" s="384"/>
      <c r="P57" s="385"/>
      <c r="Q57" s="33"/>
      <c r="S57" s="25"/>
    </row>
    <row r="58" spans="2:19" ht="23.25" customHeight="1">
      <c r="B58" s="24"/>
      <c r="C58" s="32"/>
      <c r="D58" s="123" t="s">
        <v>241</v>
      </c>
      <c r="E58" s="52"/>
      <c r="F58" s="124"/>
      <c r="G58" s="53"/>
      <c r="H58" s="274"/>
      <c r="I58" s="275"/>
      <c r="J58" s="276"/>
      <c r="K58" s="53"/>
      <c r="L58" s="383"/>
      <c r="M58" s="384"/>
      <c r="N58" s="384"/>
      <c r="O58" s="384"/>
      <c r="P58" s="385"/>
      <c r="Q58" s="33"/>
      <c r="S58" s="25"/>
    </row>
    <row r="59" spans="2:19" ht="23.25" customHeight="1">
      <c r="B59" s="24"/>
      <c r="C59" s="32"/>
      <c r="D59" s="123" t="s">
        <v>235</v>
      </c>
      <c r="E59" s="52"/>
      <c r="F59" s="124"/>
      <c r="G59" s="53"/>
      <c r="H59" s="274"/>
      <c r="I59" s="275"/>
      <c r="J59" s="276"/>
      <c r="K59" s="53"/>
      <c r="L59" s="383"/>
      <c r="M59" s="384"/>
      <c r="N59" s="384"/>
      <c r="O59" s="384"/>
      <c r="P59" s="385"/>
      <c r="Q59" s="33"/>
      <c r="S59" s="25"/>
    </row>
    <row r="60" spans="2:19" ht="12.75">
      <c r="B60" s="24"/>
      <c r="C60" s="32"/>
      <c r="D60" s="125"/>
      <c r="E60" s="52"/>
      <c r="F60" s="53"/>
      <c r="G60" s="53"/>
      <c r="H60" s="53"/>
      <c r="I60" s="53"/>
      <c r="J60" s="53"/>
      <c r="K60" s="53"/>
      <c r="L60" s="126"/>
      <c r="M60" s="126"/>
      <c r="N60" s="126"/>
      <c r="O60" s="126"/>
      <c r="P60" s="126"/>
      <c r="Q60" s="33"/>
      <c r="S60" s="25"/>
    </row>
    <row r="61" spans="2:19" ht="12.75">
      <c r="B61" s="24"/>
      <c r="C61" s="32"/>
      <c r="Q61" s="33"/>
      <c r="S61" s="25"/>
    </row>
    <row r="62" spans="2:19" ht="12.75">
      <c r="B62" s="24"/>
      <c r="C62" s="32"/>
      <c r="D62" s="262" t="s">
        <v>46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  <c r="Q62" s="33"/>
      <c r="S62" s="25"/>
    </row>
    <row r="63" spans="2:19" ht="12.75">
      <c r="B63" s="24"/>
      <c r="C63" s="32"/>
      <c r="Q63" s="33"/>
      <c r="S63" s="25"/>
    </row>
    <row r="64" spans="2:19" ht="12.75">
      <c r="B64" s="24"/>
      <c r="C64" s="32"/>
      <c r="D64" s="11" t="s">
        <v>47</v>
      </c>
      <c r="F64" s="355"/>
      <c r="G64" s="356"/>
      <c r="H64" s="356"/>
      <c r="I64" s="356"/>
      <c r="J64" s="356"/>
      <c r="K64" s="356"/>
      <c r="L64" s="356"/>
      <c r="M64" s="356"/>
      <c r="N64" s="356"/>
      <c r="O64" s="356"/>
      <c r="P64" s="357"/>
      <c r="Q64" s="33"/>
      <c r="S64" s="25"/>
    </row>
    <row r="65" spans="2:19" ht="8.25" customHeight="1">
      <c r="B65" s="24"/>
      <c r="C65" s="32"/>
      <c r="D65" s="11"/>
      <c r="F65" s="37"/>
      <c r="G65" s="37"/>
      <c r="H65" s="37"/>
      <c r="I65" s="35"/>
      <c r="J65" s="62"/>
      <c r="K65" s="35"/>
      <c r="L65" s="37"/>
      <c r="M65" s="37"/>
      <c r="N65" s="37"/>
      <c r="O65" s="37"/>
      <c r="P65" s="37"/>
      <c r="Q65" s="33"/>
      <c r="S65" s="25"/>
    </row>
    <row r="66" spans="2:19" ht="12.75">
      <c r="B66" s="24"/>
      <c r="C66" s="32"/>
      <c r="D66" s="62" t="s">
        <v>17</v>
      </c>
      <c r="F66" s="386"/>
      <c r="G66" s="387"/>
      <c r="H66" s="387"/>
      <c r="I66" s="387"/>
      <c r="J66" s="387"/>
      <c r="K66" s="387"/>
      <c r="L66" s="387"/>
      <c r="M66" s="387"/>
      <c r="N66" s="387"/>
      <c r="O66" s="387"/>
      <c r="P66" s="388"/>
      <c r="Q66" s="33"/>
      <c r="S66" s="25"/>
    </row>
    <row r="67" spans="2:19" ht="12.75">
      <c r="B67" s="24"/>
      <c r="C67" s="32"/>
      <c r="D67" s="62"/>
      <c r="F67" s="389"/>
      <c r="G67" s="390"/>
      <c r="H67" s="390"/>
      <c r="I67" s="390"/>
      <c r="J67" s="390"/>
      <c r="K67" s="390"/>
      <c r="L67" s="390"/>
      <c r="M67" s="390"/>
      <c r="N67" s="390"/>
      <c r="O67" s="390"/>
      <c r="P67" s="391"/>
      <c r="Q67" s="33"/>
      <c r="S67" s="25"/>
    </row>
    <row r="68" spans="2:19" ht="12.75">
      <c r="B68" s="24"/>
      <c r="C68" s="32"/>
      <c r="D68" s="62"/>
      <c r="F68" s="389"/>
      <c r="G68" s="390"/>
      <c r="H68" s="390"/>
      <c r="I68" s="390"/>
      <c r="J68" s="390"/>
      <c r="K68" s="390"/>
      <c r="L68" s="390"/>
      <c r="M68" s="390"/>
      <c r="N68" s="390"/>
      <c r="O68" s="390"/>
      <c r="P68" s="391"/>
      <c r="Q68" s="33"/>
      <c r="S68" s="25"/>
    </row>
    <row r="69" spans="2:19" ht="12.75">
      <c r="B69" s="24"/>
      <c r="C69" s="32"/>
      <c r="D69" s="11"/>
      <c r="F69" s="392"/>
      <c r="G69" s="393"/>
      <c r="H69" s="393"/>
      <c r="I69" s="393"/>
      <c r="J69" s="393"/>
      <c r="K69" s="393"/>
      <c r="L69" s="393"/>
      <c r="M69" s="393"/>
      <c r="N69" s="393"/>
      <c r="O69" s="393"/>
      <c r="P69" s="394"/>
      <c r="Q69" s="33"/>
      <c r="S69" s="25"/>
    </row>
    <row r="70" spans="2:19" ht="12.75">
      <c r="B70" s="24"/>
      <c r="C70" s="57"/>
      <c r="D70" s="58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S70" s="25"/>
    </row>
    <row r="71" spans="2:19" ht="6" customHeight="1">
      <c r="B71" s="24"/>
      <c r="S71" s="25"/>
    </row>
    <row r="72" spans="2:19" ht="12.75">
      <c r="B72" s="24"/>
      <c r="C72" s="27"/>
      <c r="D72" s="143"/>
      <c r="E72" s="29"/>
      <c r="F72" s="2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S72" s="25"/>
    </row>
    <row r="73" spans="2:19" ht="12.75">
      <c r="B73" s="24"/>
      <c r="C73" s="32"/>
      <c r="D73" s="262" t="s">
        <v>110</v>
      </c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4"/>
      <c r="Q73" s="33"/>
      <c r="S73" s="25"/>
    </row>
    <row r="74" spans="2:19" ht="12.75">
      <c r="B74" s="24"/>
      <c r="C74" s="32"/>
      <c r="Q74" s="33"/>
      <c r="S74" s="25"/>
    </row>
    <row r="75" spans="2:19" s="41" customFormat="1" ht="8.25" customHeight="1">
      <c r="B75" s="38"/>
      <c r="C75" s="39"/>
      <c r="Q75" s="42"/>
      <c r="S75" s="43"/>
    </row>
    <row r="76" spans="2:19" s="41" customFormat="1" ht="12.75">
      <c r="B76" s="38"/>
      <c r="C76" s="39"/>
      <c r="D76" s="11" t="s">
        <v>48</v>
      </c>
      <c r="E76" s="144"/>
      <c r="F76" s="355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42"/>
      <c r="S76" s="43"/>
    </row>
    <row r="77" spans="2:19" s="41" customFormat="1" ht="8.25" customHeight="1">
      <c r="B77" s="38"/>
      <c r="C77" s="39"/>
      <c r="Q77" s="42"/>
      <c r="S77" s="43"/>
    </row>
    <row r="78" spans="2:19" ht="12.75">
      <c r="B78" s="24"/>
      <c r="C78" s="32"/>
      <c r="D78" s="62" t="s">
        <v>17</v>
      </c>
      <c r="F78" s="374"/>
      <c r="G78" s="375"/>
      <c r="H78" s="375"/>
      <c r="I78" s="375"/>
      <c r="J78" s="375"/>
      <c r="K78" s="375"/>
      <c r="L78" s="375"/>
      <c r="M78" s="375"/>
      <c r="N78" s="375"/>
      <c r="O78" s="375"/>
      <c r="P78" s="376"/>
      <c r="Q78" s="33"/>
      <c r="S78" s="25"/>
    </row>
    <row r="79" spans="2:19" ht="12.75">
      <c r="B79" s="24"/>
      <c r="C79" s="32"/>
      <c r="D79" s="11"/>
      <c r="F79" s="377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Q79" s="33"/>
      <c r="S79" s="25"/>
    </row>
    <row r="80" spans="2:19" ht="12.75">
      <c r="B80" s="24"/>
      <c r="C80" s="32"/>
      <c r="D80" s="11"/>
      <c r="F80" s="377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Q80" s="33"/>
      <c r="S80" s="25"/>
    </row>
    <row r="81" spans="2:19" ht="12.75">
      <c r="B81" s="24"/>
      <c r="C81" s="32"/>
      <c r="D81" s="11"/>
      <c r="F81" s="377"/>
      <c r="G81" s="378"/>
      <c r="H81" s="378"/>
      <c r="I81" s="378"/>
      <c r="J81" s="378"/>
      <c r="K81" s="378"/>
      <c r="L81" s="378"/>
      <c r="M81" s="378"/>
      <c r="N81" s="378"/>
      <c r="O81" s="378"/>
      <c r="P81" s="379"/>
      <c r="Q81" s="33"/>
      <c r="S81" s="25"/>
    </row>
    <row r="82" spans="2:19" ht="12.75">
      <c r="B82" s="24"/>
      <c r="C82" s="32"/>
      <c r="D82" s="11"/>
      <c r="F82" s="380"/>
      <c r="G82" s="381"/>
      <c r="H82" s="381"/>
      <c r="I82" s="381"/>
      <c r="J82" s="381"/>
      <c r="K82" s="381"/>
      <c r="L82" s="381"/>
      <c r="M82" s="381"/>
      <c r="N82" s="381"/>
      <c r="O82" s="381"/>
      <c r="P82" s="382"/>
      <c r="Q82" s="33"/>
      <c r="S82" s="25"/>
    </row>
    <row r="83" spans="2:19" ht="8.25" customHeight="1">
      <c r="B83" s="24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S83" s="25"/>
    </row>
    <row r="84" spans="2:19" ht="6" customHeight="1">
      <c r="B84" s="24"/>
      <c r="S84" s="25"/>
    </row>
    <row r="85" spans="2:19" ht="12.75">
      <c r="B85" s="24"/>
      <c r="C85" s="27"/>
      <c r="D85" s="143"/>
      <c r="E85" s="29"/>
      <c r="F85" s="2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  <c r="S85" s="25"/>
    </row>
    <row r="86" spans="2:19" ht="12.75">
      <c r="B86" s="24"/>
      <c r="C86" s="32"/>
      <c r="D86" s="262" t="s">
        <v>71</v>
      </c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33"/>
      <c r="S86" s="25"/>
    </row>
    <row r="87" spans="2:19" ht="12.75">
      <c r="B87" s="24"/>
      <c r="C87" s="32"/>
      <c r="Q87" s="33"/>
      <c r="S87" s="25"/>
    </row>
    <row r="88" spans="2:19" ht="12.75">
      <c r="B88" s="24"/>
      <c r="C88" s="32"/>
      <c r="D88" s="145" t="s">
        <v>21</v>
      </c>
      <c r="F88" s="395" t="s">
        <v>49</v>
      </c>
      <c r="G88" s="390"/>
      <c r="H88" s="390"/>
      <c r="I88" s="35"/>
      <c r="J88" s="395" t="s">
        <v>23</v>
      </c>
      <c r="K88" s="395"/>
      <c r="L88" s="395"/>
      <c r="M88" s="35"/>
      <c r="N88" s="146" t="s">
        <v>50</v>
      </c>
      <c r="P88" s="146" t="s">
        <v>51</v>
      </c>
      <c r="Q88" s="33"/>
      <c r="S88" s="25"/>
    </row>
    <row r="89" spans="2:19" s="41" customFormat="1" ht="5.25" customHeight="1">
      <c r="B89" s="38"/>
      <c r="C89" s="39"/>
      <c r="O89" s="16"/>
      <c r="Q89" s="42"/>
      <c r="S89" s="43"/>
    </row>
    <row r="90" spans="2:19" ht="12.75">
      <c r="B90" s="24"/>
      <c r="C90" s="32"/>
      <c r="D90" s="147">
        <f aca="true" t="shared" si="0" ref="D90:D99">D32</f>
        <v>0</v>
      </c>
      <c r="F90" s="358">
        <f aca="true" t="shared" si="1" ref="F90:F99">F32</f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32"/>
      <c r="D97" s="147">
        <f t="shared" si="0"/>
        <v>0</v>
      </c>
      <c r="F97" s="358">
        <f t="shared" si="1"/>
        <v>0</v>
      </c>
      <c r="G97" s="359"/>
      <c r="H97" s="360"/>
      <c r="I97" s="35"/>
      <c r="J97" s="361"/>
      <c r="K97" s="362"/>
      <c r="L97" s="363"/>
      <c r="M97" s="35"/>
      <c r="N97" s="148"/>
      <c r="P97" s="148"/>
      <c r="Q97" s="33"/>
      <c r="S97" s="25"/>
    </row>
    <row r="98" spans="2:19" ht="12.75">
      <c r="B98" s="24"/>
      <c r="C98" s="32"/>
      <c r="D98" s="147">
        <f t="shared" si="0"/>
        <v>0</v>
      </c>
      <c r="F98" s="358">
        <f t="shared" si="1"/>
        <v>0</v>
      </c>
      <c r="G98" s="359"/>
      <c r="H98" s="360"/>
      <c r="I98" s="35"/>
      <c r="J98" s="361"/>
      <c r="K98" s="362"/>
      <c r="L98" s="363"/>
      <c r="M98" s="35"/>
      <c r="N98" s="148"/>
      <c r="P98" s="148"/>
      <c r="Q98" s="33"/>
      <c r="S98" s="25"/>
    </row>
    <row r="99" spans="2:19" ht="12.75">
      <c r="B99" s="24"/>
      <c r="C99" s="32"/>
      <c r="D99" s="147">
        <f t="shared" si="0"/>
        <v>0</v>
      </c>
      <c r="F99" s="358">
        <f t="shared" si="1"/>
        <v>0</v>
      </c>
      <c r="G99" s="359"/>
      <c r="H99" s="360"/>
      <c r="I99" s="35"/>
      <c r="J99" s="361"/>
      <c r="K99" s="362"/>
      <c r="L99" s="363"/>
      <c r="M99" s="35"/>
      <c r="N99" s="148"/>
      <c r="P99" s="148"/>
      <c r="Q99" s="33"/>
      <c r="S99" s="25"/>
    </row>
    <row r="100" spans="2:19" ht="12.75">
      <c r="B100" s="24"/>
      <c r="C100" s="57"/>
      <c r="D100" s="149"/>
      <c r="E100" s="59"/>
      <c r="F100" s="396"/>
      <c r="G100" s="393"/>
      <c r="H100" s="393"/>
      <c r="I100" s="115"/>
      <c r="J100" s="396"/>
      <c r="K100" s="393"/>
      <c r="L100" s="393"/>
      <c r="M100" s="115"/>
      <c r="N100" s="396"/>
      <c r="O100" s="393"/>
      <c r="P100" s="393"/>
      <c r="Q100" s="61"/>
      <c r="S100" s="25"/>
    </row>
    <row r="101" spans="2:19" ht="12.75">
      <c r="B101" s="24"/>
      <c r="D101" s="145"/>
      <c r="F101" s="146"/>
      <c r="G101" s="37"/>
      <c r="H101" s="37"/>
      <c r="I101" s="35"/>
      <c r="J101" s="146"/>
      <c r="K101" s="37"/>
      <c r="L101" s="37"/>
      <c r="M101" s="35"/>
      <c r="N101" s="146"/>
      <c r="O101" s="37"/>
      <c r="P101" s="37"/>
      <c r="S101" s="25"/>
    </row>
    <row r="102" spans="2:19" ht="13.5" thickBot="1">
      <c r="B102" s="63"/>
      <c r="C102" s="64"/>
      <c r="D102" s="65"/>
      <c r="E102" s="66"/>
      <c r="F102" s="6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7"/>
    </row>
    <row r="103" ht="13.5" thickTop="1"/>
    <row r="105" spans="2:19" ht="13.5" hidden="1" thickTop="1">
      <c r="B105" s="128"/>
      <c r="C105" s="129"/>
      <c r="D105" s="130"/>
      <c r="E105" s="131"/>
      <c r="F105" s="131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32"/>
    </row>
    <row r="106" spans="2:19" ht="12.75" hidden="1">
      <c r="B106" s="133"/>
      <c r="D106" s="134" t="s">
        <v>148</v>
      </c>
      <c r="F106" s="135" t="s">
        <v>147</v>
      </c>
      <c r="H106" s="372" t="s">
        <v>153</v>
      </c>
      <c r="I106" s="372"/>
      <c r="J106" s="372"/>
      <c r="K106" s="373"/>
      <c r="L106" s="373"/>
      <c r="N106" s="16" t="s">
        <v>174</v>
      </c>
      <c r="S106" s="136"/>
    </row>
    <row r="107" spans="2:19" ht="12.75" hidden="1">
      <c r="B107" s="133"/>
      <c r="D107" s="45" t="s">
        <v>146</v>
      </c>
      <c r="F107" s="135" t="s">
        <v>149</v>
      </c>
      <c r="H107" s="37"/>
      <c r="J107" s="370"/>
      <c r="K107" s="371"/>
      <c r="L107" s="371"/>
      <c r="N107" s="135"/>
      <c r="S107" s="136"/>
    </row>
    <row r="108" spans="2:19" ht="12.75" hidden="1">
      <c r="B108" s="133"/>
      <c r="S108" s="136"/>
    </row>
    <row r="109" spans="2:19" ht="12.75" hidden="1">
      <c r="B109" s="133"/>
      <c r="D109" s="137"/>
      <c r="S109" s="136"/>
    </row>
    <row r="110" spans="2:19" ht="13.5" hidden="1" thickBot="1">
      <c r="B110" s="138"/>
      <c r="C110" s="139"/>
      <c r="D110" s="140"/>
      <c r="E110" s="141"/>
      <c r="F110" s="141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42"/>
    </row>
  </sheetData>
  <sheetProtection/>
  <mergeCells count="80">
    <mergeCell ref="F100:H100"/>
    <mergeCell ref="J100:L100"/>
    <mergeCell ref="N100:P100"/>
    <mergeCell ref="F93:H93"/>
    <mergeCell ref="J93:L93"/>
    <mergeCell ref="F94:H94"/>
    <mergeCell ref="J94:L94"/>
    <mergeCell ref="J98:L98"/>
    <mergeCell ref="F99:H99"/>
    <mergeCell ref="J99:L99"/>
    <mergeCell ref="F90:H90"/>
    <mergeCell ref="J90:L90"/>
    <mergeCell ref="F91:H91"/>
    <mergeCell ref="J91:L91"/>
    <mergeCell ref="F92:H92"/>
    <mergeCell ref="J92:L92"/>
    <mergeCell ref="H48:J48"/>
    <mergeCell ref="L48:P48"/>
    <mergeCell ref="D73:P73"/>
    <mergeCell ref="F66:P69"/>
    <mergeCell ref="F64:P64"/>
    <mergeCell ref="L54:P54"/>
    <mergeCell ref="L59:P59"/>
    <mergeCell ref="L56:P56"/>
    <mergeCell ref="L57:P57"/>
    <mergeCell ref="H55:J55"/>
    <mergeCell ref="H51:J51"/>
    <mergeCell ref="L53:P53"/>
    <mergeCell ref="H54:J54"/>
    <mergeCell ref="F76:P76"/>
    <mergeCell ref="H58:J58"/>
    <mergeCell ref="L58:P58"/>
    <mergeCell ref="J107:L107"/>
    <mergeCell ref="H106:L106"/>
    <mergeCell ref="D62:P62"/>
    <mergeCell ref="F78:P82"/>
    <mergeCell ref="F97:H97"/>
    <mergeCell ref="J97:L97"/>
    <mergeCell ref="F98:H98"/>
    <mergeCell ref="D86:P86"/>
    <mergeCell ref="F88:H88"/>
    <mergeCell ref="J88:L88"/>
    <mergeCell ref="C5:D8"/>
    <mergeCell ref="E5:Q8"/>
    <mergeCell ref="H52:J52"/>
    <mergeCell ref="L52:P52"/>
    <mergeCell ref="F32:L32"/>
    <mergeCell ref="F33:L33"/>
    <mergeCell ref="F34:L34"/>
    <mergeCell ref="F35:L35"/>
    <mergeCell ref="D12:P12"/>
    <mergeCell ref="F36:L36"/>
    <mergeCell ref="H56:J56"/>
    <mergeCell ref="H57:J57"/>
    <mergeCell ref="H53:J53"/>
    <mergeCell ref="F30:L30"/>
    <mergeCell ref="F18:P18"/>
    <mergeCell ref="F16:P16"/>
    <mergeCell ref="D28:P28"/>
    <mergeCell ref="D20:P20"/>
    <mergeCell ref="F22:P22"/>
    <mergeCell ref="L55:P55"/>
    <mergeCell ref="F37:L37"/>
    <mergeCell ref="F38:L38"/>
    <mergeCell ref="F39:L39"/>
    <mergeCell ref="F40:L40"/>
    <mergeCell ref="L51:P51"/>
    <mergeCell ref="H50:J50"/>
    <mergeCell ref="L49:P49"/>
    <mergeCell ref="H49:J49"/>
    <mergeCell ref="L50:P50"/>
    <mergeCell ref="F41:L41"/>
    <mergeCell ref="F95:H95"/>
    <mergeCell ref="J95:L95"/>
    <mergeCell ref="F96:H96"/>
    <mergeCell ref="J96:L96"/>
    <mergeCell ref="D45:P45"/>
    <mergeCell ref="H47:J47"/>
    <mergeCell ref="L47:P47"/>
    <mergeCell ref="H59:J59"/>
  </mergeCells>
  <conditionalFormatting sqref="L48:P59 H48:J59 F48:F59 D48:D59">
    <cfRule type="expression" priority="29" dxfId="7">
      <formula>$F48="NO"</formula>
    </cfRule>
  </conditionalFormatting>
  <dataValidations count="5">
    <dataValidation type="list" allowBlank="1" showInputMessage="1" showErrorMessage="1" sqref="F76:P76">
      <formula1>VIS</formula1>
    </dataValidation>
    <dataValidation type="list" allowBlank="1" showInputMessage="1" showErrorMessage="1" sqref="N90:N99">
      <formula1>limitazioni</formula1>
    </dataValidation>
    <dataValidation type="list" allowBlank="1" showInputMessage="1" showErrorMessage="1" sqref="J90:L99">
      <formula1>proposteQ</formula1>
    </dataValidation>
    <dataValidation type="list" allowBlank="1" showInputMessage="1" showErrorMessage="1" sqref="F64:P64 I48:J51 H48:H59">
      <formula1>valSintesiDoc</formula1>
    </dataValidation>
    <dataValidation type="list" allowBlank="1" showInputMessage="1" showErrorMessage="1" sqref="F48:F59">
      <formula1>"SI, NO"</formula1>
    </dataValidation>
  </dataValidations>
  <hyperlinks>
    <hyperlink ref="D2" location="Menu!A1" display="Back to Menu"/>
  </hyperlinks>
  <printOptions/>
  <pageMargins left="0.3" right="0.17" top="0.36" bottom="0.24" header="0.31496062992125984" footer="0.17"/>
  <pageSetup fitToHeight="1" fitToWidth="1"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59.421875" style="16" customWidth="1"/>
    <col min="17" max="17" width="2.00390625" style="16" customWidth="1"/>
    <col min="18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119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78</v>
      </c>
      <c r="E15" s="16"/>
      <c r="F15" s="335" t="str">
        <f>VLOOKUP(D15,'ID-forn_proc'!D74:L82,5,FALSE)</f>
        <v>Nome_2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177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44">
        <f>'ID-forn_proc'!$F57:$G57</f>
        <v>0</v>
      </c>
      <c r="G33" s="345"/>
      <c r="H33" s="345"/>
      <c r="I33" s="345"/>
      <c r="J33" s="345"/>
      <c r="K33" s="345"/>
      <c r="L33" s="346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44">
        <f>'ID-forn_proc'!$F58:$G58</f>
        <v>0</v>
      </c>
      <c r="G34" s="345"/>
      <c r="H34" s="345"/>
      <c r="I34" s="345"/>
      <c r="J34" s="345"/>
      <c r="K34" s="345"/>
      <c r="L34" s="346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44">
        <f>'ID-forn_proc'!$F59:$G59</f>
        <v>0</v>
      </c>
      <c r="G35" s="345"/>
      <c r="H35" s="345"/>
      <c r="I35" s="345"/>
      <c r="J35" s="345"/>
      <c r="K35" s="345"/>
      <c r="L35" s="346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44">
        <f>'ID-forn_proc'!$F60:$G60</f>
        <v>0</v>
      </c>
      <c r="G36" s="345"/>
      <c r="H36" s="345"/>
      <c r="I36" s="345"/>
      <c r="J36" s="345"/>
      <c r="K36" s="345"/>
      <c r="L36" s="346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44">
        <f>'ID-forn_proc'!$F61:$G61</f>
        <v>0</v>
      </c>
      <c r="G37" s="345"/>
      <c r="H37" s="345"/>
      <c r="I37" s="345"/>
      <c r="J37" s="345"/>
      <c r="K37" s="345"/>
      <c r="L37" s="346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44">
        <f>'ID-forn_proc'!$F62:$G62</f>
        <v>0</v>
      </c>
      <c r="G38" s="345"/>
      <c r="H38" s="345"/>
      <c r="I38" s="345"/>
      <c r="J38" s="345"/>
      <c r="K38" s="345"/>
      <c r="L38" s="346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44">
        <f>'ID-forn_proc'!$F63:$G63</f>
        <v>0</v>
      </c>
      <c r="G39" s="345"/>
      <c r="H39" s="345"/>
      <c r="I39" s="345"/>
      <c r="J39" s="345"/>
      <c r="K39" s="345"/>
      <c r="L39" s="346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44">
        <f>'ID-forn_proc'!$F64:$G64</f>
        <v>0</v>
      </c>
      <c r="G40" s="345"/>
      <c r="H40" s="345"/>
      <c r="I40" s="345"/>
      <c r="J40" s="345"/>
      <c r="K40" s="345"/>
      <c r="L40" s="346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44">
        <f>'ID-forn_proc'!$F65:$G65</f>
        <v>0</v>
      </c>
      <c r="G41" s="345"/>
      <c r="H41" s="345"/>
      <c r="I41" s="345"/>
      <c r="J41" s="345"/>
      <c r="K41" s="345"/>
      <c r="L41" s="346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44">
        <f>'ID-forn_proc'!$F66:$G66</f>
        <v>0</v>
      </c>
      <c r="G42" s="345"/>
      <c r="H42" s="345"/>
      <c r="I42" s="345"/>
      <c r="J42" s="345"/>
      <c r="K42" s="345"/>
      <c r="L42" s="346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83"/>
      <c r="M51" s="384"/>
      <c r="N51" s="384"/>
      <c r="O51" s="384"/>
      <c r="P51" s="385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83"/>
      <c r="M52" s="384"/>
      <c r="N52" s="384"/>
      <c r="O52" s="384"/>
      <c r="P52" s="385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83"/>
      <c r="M53" s="384"/>
      <c r="N53" s="384"/>
      <c r="O53" s="384"/>
      <c r="P53" s="385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83"/>
      <c r="M54" s="384"/>
      <c r="N54" s="384"/>
      <c r="O54" s="384"/>
      <c r="P54" s="385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83"/>
      <c r="M55" s="384"/>
      <c r="N55" s="384"/>
      <c r="O55" s="384"/>
      <c r="P55" s="385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83"/>
      <c r="M56" s="384"/>
      <c r="N56" s="384"/>
      <c r="O56" s="384"/>
      <c r="P56" s="385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83"/>
      <c r="M57" s="384"/>
      <c r="N57" s="384"/>
      <c r="O57" s="384"/>
      <c r="P57" s="385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62" t="s">
        <v>46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47</v>
      </c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17</v>
      </c>
      <c r="F63" s="374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33"/>
      <c r="S63" s="25"/>
    </row>
    <row r="64" spans="2:19" ht="12.75">
      <c r="B64" s="24"/>
      <c r="C64" s="32"/>
      <c r="D64" s="62"/>
      <c r="F64" s="377"/>
      <c r="G64" s="378"/>
      <c r="H64" s="378"/>
      <c r="I64" s="378"/>
      <c r="J64" s="378"/>
      <c r="K64" s="378"/>
      <c r="L64" s="378"/>
      <c r="M64" s="378"/>
      <c r="N64" s="378"/>
      <c r="O64" s="378"/>
      <c r="P64" s="379"/>
      <c r="Q64" s="33"/>
      <c r="S64" s="25"/>
    </row>
    <row r="65" spans="2:19" ht="12.75">
      <c r="B65" s="24"/>
      <c r="C65" s="32"/>
      <c r="D65" s="62"/>
      <c r="F65" s="377"/>
      <c r="G65" s="378"/>
      <c r="H65" s="378"/>
      <c r="I65" s="378"/>
      <c r="J65" s="378"/>
      <c r="K65" s="378"/>
      <c r="L65" s="378"/>
      <c r="M65" s="378"/>
      <c r="N65" s="378"/>
      <c r="O65" s="378"/>
      <c r="P65" s="379"/>
      <c r="Q65" s="33"/>
      <c r="S65" s="25"/>
    </row>
    <row r="66" spans="2:19" ht="12.75">
      <c r="B66" s="24"/>
      <c r="C66" s="32"/>
      <c r="D66" s="11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2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43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62" t="s">
        <v>110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48</v>
      </c>
      <c r="E73" s="144"/>
      <c r="F73" s="355"/>
      <c r="G73" s="356"/>
      <c r="H73" s="356"/>
      <c r="I73" s="356"/>
      <c r="J73" s="356"/>
      <c r="K73" s="356"/>
      <c r="L73" s="356"/>
      <c r="M73" s="356"/>
      <c r="N73" s="356"/>
      <c r="O73" s="356"/>
      <c r="P73" s="357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17</v>
      </c>
      <c r="F75" s="374"/>
      <c r="G75" s="375"/>
      <c r="H75" s="375"/>
      <c r="I75" s="375"/>
      <c r="J75" s="375"/>
      <c r="K75" s="375"/>
      <c r="L75" s="375"/>
      <c r="M75" s="375"/>
      <c r="N75" s="375"/>
      <c r="O75" s="375"/>
      <c r="P75" s="376"/>
      <c r="Q75" s="33"/>
      <c r="S75" s="25"/>
    </row>
    <row r="76" spans="2:19" ht="12.75">
      <c r="B76" s="24"/>
      <c r="C76" s="32"/>
      <c r="D76" s="11"/>
      <c r="F76" s="377"/>
      <c r="G76" s="378"/>
      <c r="H76" s="378"/>
      <c r="I76" s="378"/>
      <c r="J76" s="378"/>
      <c r="K76" s="378"/>
      <c r="L76" s="378"/>
      <c r="M76" s="378"/>
      <c r="N76" s="378"/>
      <c r="O76" s="378"/>
      <c r="P76" s="379"/>
      <c r="Q76" s="33"/>
      <c r="S76" s="25"/>
    </row>
    <row r="77" spans="2:19" ht="12.75">
      <c r="B77" s="24"/>
      <c r="C77" s="32"/>
      <c r="D77" s="11"/>
      <c r="F77" s="377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33"/>
      <c r="S77" s="25"/>
    </row>
    <row r="78" spans="2:19" ht="12.75">
      <c r="B78" s="24"/>
      <c r="C78" s="32"/>
      <c r="D78" s="11"/>
      <c r="F78" s="377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Q78" s="33"/>
      <c r="S78" s="25"/>
    </row>
    <row r="79" spans="2:19" ht="12.75">
      <c r="B79" s="24"/>
      <c r="C79" s="32"/>
      <c r="D79" s="11"/>
      <c r="F79" s="380"/>
      <c r="G79" s="381"/>
      <c r="H79" s="381"/>
      <c r="I79" s="381"/>
      <c r="J79" s="381"/>
      <c r="K79" s="381"/>
      <c r="L79" s="381"/>
      <c r="M79" s="381"/>
      <c r="N79" s="381"/>
      <c r="O79" s="381"/>
      <c r="P79" s="382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43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62" t="s">
        <v>71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4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45" t="s">
        <v>21</v>
      </c>
      <c r="F85" s="395" t="s">
        <v>49</v>
      </c>
      <c r="G85" s="390"/>
      <c r="H85" s="390"/>
      <c r="I85" s="35"/>
      <c r="J85" s="395" t="s">
        <v>23</v>
      </c>
      <c r="K85" s="395"/>
      <c r="L85" s="395"/>
      <c r="M85" s="35"/>
      <c r="N85" s="146" t="s">
        <v>50</v>
      </c>
      <c r="P85" s="146" t="s">
        <v>51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47">
        <f aca="true" t="shared" si="0" ref="D87:D96">D33</f>
        <v>0</v>
      </c>
      <c r="F87" s="358">
        <f aca="true" t="shared" si="1" ref="F87:F96">F33</f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57"/>
      <c r="D97" s="149"/>
      <c r="E97" s="59"/>
      <c r="F97" s="396"/>
      <c r="G97" s="393"/>
      <c r="H97" s="393"/>
      <c r="I97" s="115"/>
      <c r="J97" s="396"/>
      <c r="K97" s="393"/>
      <c r="L97" s="393"/>
      <c r="M97" s="115"/>
      <c r="N97" s="396"/>
      <c r="O97" s="393"/>
      <c r="P97" s="393"/>
      <c r="Q97" s="61"/>
      <c r="S97" s="25"/>
    </row>
    <row r="98" spans="2:19" ht="12.75">
      <c r="B98" s="24"/>
      <c r="D98" s="145"/>
      <c r="F98" s="146"/>
      <c r="G98" s="37"/>
      <c r="H98" s="37"/>
      <c r="I98" s="35"/>
      <c r="J98" s="146"/>
      <c r="K98" s="37"/>
      <c r="L98" s="37"/>
      <c r="M98" s="35"/>
      <c r="N98" s="146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L54:P54"/>
    <mergeCell ref="F36:L36"/>
    <mergeCell ref="F37:L37"/>
    <mergeCell ref="D47:P47"/>
    <mergeCell ref="H52:J52"/>
    <mergeCell ref="H49:J49"/>
    <mergeCell ref="L49:P49"/>
    <mergeCell ref="H50:J50"/>
    <mergeCell ref="L50:P50"/>
    <mergeCell ref="F38:L38"/>
    <mergeCell ref="H57:J57"/>
    <mergeCell ref="D70:P70"/>
    <mergeCell ref="L57:P57"/>
    <mergeCell ref="F63:P66"/>
    <mergeCell ref="D59:P59"/>
    <mergeCell ref="F61:P61"/>
    <mergeCell ref="C5:D8"/>
    <mergeCell ref="E5:Q8"/>
    <mergeCell ref="D11:P11"/>
    <mergeCell ref="F15:P15"/>
    <mergeCell ref="H55:J55"/>
    <mergeCell ref="H56:J56"/>
    <mergeCell ref="H51:J51"/>
    <mergeCell ref="L51:P51"/>
    <mergeCell ref="L52:P52"/>
    <mergeCell ref="L55:P55"/>
    <mergeCell ref="F17:P17"/>
    <mergeCell ref="D21:P21"/>
    <mergeCell ref="F19:P19"/>
    <mergeCell ref="F35:L35"/>
    <mergeCell ref="F23:P23"/>
    <mergeCell ref="D29:P29"/>
    <mergeCell ref="F31:L31"/>
    <mergeCell ref="F33:L33"/>
    <mergeCell ref="F34:L34"/>
    <mergeCell ref="N97:P97"/>
    <mergeCell ref="F91:H91"/>
    <mergeCell ref="D83:P83"/>
    <mergeCell ref="F73:P73"/>
    <mergeCell ref="F75:P79"/>
    <mergeCell ref="J91:L91"/>
    <mergeCell ref="F85:H85"/>
    <mergeCell ref="J85:L85"/>
    <mergeCell ref="F87:H87"/>
    <mergeCell ref="J87:L87"/>
    <mergeCell ref="F97:H97"/>
    <mergeCell ref="J97:L97"/>
    <mergeCell ref="J89:L89"/>
    <mergeCell ref="F90:H90"/>
    <mergeCell ref="J90:L90"/>
    <mergeCell ref="F89:H89"/>
    <mergeCell ref="F92:H92"/>
    <mergeCell ref="J92:L92"/>
    <mergeCell ref="F39:L39"/>
    <mergeCell ref="F40:L40"/>
    <mergeCell ref="F41:L41"/>
    <mergeCell ref="F42:L42"/>
    <mergeCell ref="F88:H88"/>
    <mergeCell ref="J88:L88"/>
    <mergeCell ref="L56:P56"/>
    <mergeCell ref="H53:J53"/>
    <mergeCell ref="L53:P53"/>
    <mergeCell ref="H54:J54"/>
    <mergeCell ref="F95:H95"/>
    <mergeCell ref="J95:L95"/>
    <mergeCell ref="F96:H96"/>
    <mergeCell ref="J96:L96"/>
    <mergeCell ref="F93:H93"/>
    <mergeCell ref="J93:L93"/>
    <mergeCell ref="F94:H94"/>
    <mergeCell ref="J94:L94"/>
  </mergeCells>
  <conditionalFormatting sqref="D50:D57 F50:F57 M50:P50 H50:H57 I50:J50 L50:L57">
    <cfRule type="expression" priority="1" dxfId="7">
      <formula>$F50="NO"</formula>
    </cfRule>
  </conditionalFormatting>
  <dataValidations count="5">
    <dataValidation type="list" allowBlank="1" showInputMessage="1" showErrorMessage="1" sqref="J87:L96">
      <formula1>proposteQ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F73:P73">
      <formula1>VIS</formula1>
    </dataValidation>
    <dataValidation type="list" allowBlank="1" showInputMessage="1" showErrorMessage="1" sqref="F50:F57">
      <formula1>"SI, NO"</formula1>
    </dataValidation>
    <dataValidation type="list" allowBlank="1" showInputMessage="1" showErrorMessage="1" sqref="F61:P61 I50:J50 H50:H57">
      <formula1>valSintesiDoc</formula1>
    </dataValidation>
  </dataValidations>
  <hyperlinks>
    <hyperlink ref="D2" location="Menu!A1" display="Back to Menu"/>
  </hyperlinks>
  <printOptions/>
  <pageMargins left="0.17" right="0.17" top="0.49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9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50.57421875" style="16" customWidth="1"/>
    <col min="17" max="18" width="0.9921875" style="16" customWidth="1"/>
    <col min="19" max="19" width="1.2851562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120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121</v>
      </c>
      <c r="E15" s="16"/>
      <c r="F15" s="335" t="str">
        <f>VLOOKUP(D15,'ID-forn_proc'!D74:L82,5,FALSE)</f>
        <v>Nome_3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83"/>
      <c r="M51" s="384"/>
      <c r="N51" s="384"/>
      <c r="O51" s="384"/>
      <c r="P51" s="385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83"/>
      <c r="M52" s="384"/>
      <c r="N52" s="384"/>
      <c r="O52" s="384"/>
      <c r="P52" s="385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83"/>
      <c r="M53" s="384"/>
      <c r="N53" s="384"/>
      <c r="O53" s="384"/>
      <c r="P53" s="385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83"/>
      <c r="M54" s="384"/>
      <c r="N54" s="384"/>
      <c r="O54" s="384"/>
      <c r="P54" s="385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83"/>
      <c r="M55" s="384"/>
      <c r="N55" s="384"/>
      <c r="O55" s="384"/>
      <c r="P55" s="385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83"/>
      <c r="M56" s="384"/>
      <c r="N56" s="384"/>
      <c r="O56" s="384"/>
      <c r="P56" s="385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83"/>
      <c r="M57" s="384"/>
      <c r="N57" s="384"/>
      <c r="O57" s="384"/>
      <c r="P57" s="385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62" t="s">
        <v>46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47</v>
      </c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17</v>
      </c>
      <c r="F63" s="374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33"/>
      <c r="S63" s="25"/>
    </row>
    <row r="64" spans="2:19" ht="12.75">
      <c r="B64" s="24"/>
      <c r="C64" s="32"/>
      <c r="D64" s="62"/>
      <c r="F64" s="377"/>
      <c r="G64" s="378"/>
      <c r="H64" s="378"/>
      <c r="I64" s="378"/>
      <c r="J64" s="378"/>
      <c r="K64" s="378"/>
      <c r="L64" s="378"/>
      <c r="M64" s="378"/>
      <c r="N64" s="378"/>
      <c r="O64" s="378"/>
      <c r="P64" s="379"/>
      <c r="Q64" s="33"/>
      <c r="S64" s="25"/>
    </row>
    <row r="65" spans="2:19" ht="12.75">
      <c r="B65" s="24"/>
      <c r="C65" s="32"/>
      <c r="D65" s="62"/>
      <c r="F65" s="377"/>
      <c r="G65" s="378"/>
      <c r="H65" s="378"/>
      <c r="I65" s="378"/>
      <c r="J65" s="378"/>
      <c r="K65" s="378"/>
      <c r="L65" s="378"/>
      <c r="M65" s="378"/>
      <c r="N65" s="378"/>
      <c r="O65" s="378"/>
      <c r="P65" s="379"/>
      <c r="Q65" s="33"/>
      <c r="S65" s="25"/>
    </row>
    <row r="66" spans="2:19" ht="12.75">
      <c r="B66" s="24"/>
      <c r="C66" s="32"/>
      <c r="D66" s="11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2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43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62" t="s">
        <v>110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48</v>
      </c>
      <c r="E73" s="144"/>
      <c r="F73" s="355"/>
      <c r="G73" s="356"/>
      <c r="H73" s="356"/>
      <c r="I73" s="356"/>
      <c r="J73" s="356"/>
      <c r="K73" s="356"/>
      <c r="L73" s="356"/>
      <c r="M73" s="356"/>
      <c r="N73" s="356"/>
      <c r="O73" s="356"/>
      <c r="P73" s="357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17</v>
      </c>
      <c r="F75" s="374"/>
      <c r="G75" s="375"/>
      <c r="H75" s="375"/>
      <c r="I75" s="375"/>
      <c r="J75" s="375"/>
      <c r="K75" s="375"/>
      <c r="L75" s="375"/>
      <c r="M75" s="375"/>
      <c r="N75" s="375"/>
      <c r="O75" s="375"/>
      <c r="P75" s="376"/>
      <c r="Q75" s="33"/>
      <c r="S75" s="25"/>
    </row>
    <row r="76" spans="2:19" ht="12.75">
      <c r="B76" s="24"/>
      <c r="C76" s="32"/>
      <c r="D76" s="11"/>
      <c r="F76" s="377"/>
      <c r="G76" s="378"/>
      <c r="H76" s="378"/>
      <c r="I76" s="378"/>
      <c r="J76" s="378"/>
      <c r="K76" s="378"/>
      <c r="L76" s="378"/>
      <c r="M76" s="378"/>
      <c r="N76" s="378"/>
      <c r="O76" s="378"/>
      <c r="P76" s="379"/>
      <c r="Q76" s="33"/>
      <c r="S76" s="25"/>
    </row>
    <row r="77" spans="2:19" ht="12.75">
      <c r="B77" s="24"/>
      <c r="C77" s="32"/>
      <c r="D77" s="11"/>
      <c r="F77" s="377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33"/>
      <c r="S77" s="25"/>
    </row>
    <row r="78" spans="2:19" ht="12.75">
      <c r="B78" s="24"/>
      <c r="C78" s="32"/>
      <c r="D78" s="11"/>
      <c r="F78" s="377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Q78" s="33"/>
      <c r="S78" s="25"/>
    </row>
    <row r="79" spans="2:19" ht="12.75">
      <c r="B79" s="24"/>
      <c r="C79" s="32"/>
      <c r="D79" s="11"/>
      <c r="F79" s="380"/>
      <c r="G79" s="381"/>
      <c r="H79" s="381"/>
      <c r="I79" s="381"/>
      <c r="J79" s="381"/>
      <c r="K79" s="381"/>
      <c r="L79" s="381"/>
      <c r="M79" s="381"/>
      <c r="N79" s="381"/>
      <c r="O79" s="381"/>
      <c r="P79" s="382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43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62" t="s">
        <v>71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4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45" t="s">
        <v>21</v>
      </c>
      <c r="F85" s="395" t="s">
        <v>49</v>
      </c>
      <c r="G85" s="390"/>
      <c r="H85" s="390"/>
      <c r="I85" s="35"/>
      <c r="J85" s="395" t="s">
        <v>23</v>
      </c>
      <c r="K85" s="395"/>
      <c r="L85" s="395"/>
      <c r="M85" s="35"/>
      <c r="N85" s="146" t="s">
        <v>50</v>
      </c>
      <c r="P85" s="146" t="s">
        <v>51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47">
        <f aca="true" t="shared" si="0" ref="D87:D96">D33</f>
        <v>0</v>
      </c>
      <c r="F87" s="358">
        <f aca="true" t="shared" si="1" ref="F87:F96">F33</f>
        <v>0</v>
      </c>
      <c r="G87" s="359"/>
      <c r="H87" s="360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358">
        <f t="shared" si="1"/>
        <v>0</v>
      </c>
      <c r="G88" s="359"/>
      <c r="H88" s="360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358">
        <f t="shared" si="1"/>
        <v>0</v>
      </c>
      <c r="G89" s="359"/>
      <c r="H89" s="360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358">
        <f t="shared" si="1"/>
        <v>0</v>
      </c>
      <c r="G90" s="359"/>
      <c r="H90" s="360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358">
        <f t="shared" si="1"/>
        <v>0</v>
      </c>
      <c r="G91" s="359"/>
      <c r="H91" s="360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358">
        <f t="shared" si="1"/>
        <v>0</v>
      </c>
      <c r="G92" s="359"/>
      <c r="H92" s="360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358">
        <f t="shared" si="1"/>
        <v>0</v>
      </c>
      <c r="G93" s="359"/>
      <c r="H93" s="360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358">
        <f t="shared" si="1"/>
        <v>0</v>
      </c>
      <c r="G94" s="359"/>
      <c r="H94" s="360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358">
        <f t="shared" si="1"/>
        <v>0</v>
      </c>
      <c r="G95" s="359"/>
      <c r="H95" s="360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358">
        <f t="shared" si="1"/>
        <v>0</v>
      </c>
      <c r="G96" s="359"/>
      <c r="H96" s="360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57"/>
      <c r="D97" s="149"/>
      <c r="E97" s="59"/>
      <c r="F97" s="396"/>
      <c r="G97" s="393"/>
      <c r="H97" s="393"/>
      <c r="I97" s="115"/>
      <c r="J97" s="396"/>
      <c r="K97" s="393"/>
      <c r="L97" s="393"/>
      <c r="M97" s="115"/>
      <c r="N97" s="396"/>
      <c r="O97" s="393"/>
      <c r="P97" s="393"/>
      <c r="Q97" s="61"/>
      <c r="S97" s="25"/>
    </row>
    <row r="98" spans="2:19" ht="12.75">
      <c r="B98" s="24"/>
      <c r="D98" s="145"/>
      <c r="F98" s="146"/>
      <c r="G98" s="37"/>
      <c r="H98" s="37"/>
      <c r="I98" s="35"/>
      <c r="J98" s="146"/>
      <c r="K98" s="37"/>
      <c r="L98" s="37"/>
      <c r="M98" s="35"/>
      <c r="N98" s="146"/>
      <c r="O98" s="37"/>
      <c r="P98" s="37"/>
      <c r="S98" s="25"/>
    </row>
    <row r="99" spans="2:19" ht="13.5" thickBot="1">
      <c r="B99" s="63"/>
      <c r="C99" s="64"/>
      <c r="D99" s="65"/>
      <c r="E99" s="66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7"/>
    </row>
    <row r="100" ht="13.5" thickTop="1"/>
  </sheetData>
  <sheetProtection/>
  <mergeCells count="71">
    <mergeCell ref="L54:P54"/>
    <mergeCell ref="F36:L36"/>
    <mergeCell ref="F37:L37"/>
    <mergeCell ref="D47:P47"/>
    <mergeCell ref="H52:J52"/>
    <mergeCell ref="H49:J49"/>
    <mergeCell ref="L49:P49"/>
    <mergeCell ref="H50:J50"/>
    <mergeCell ref="L50:P50"/>
    <mergeCell ref="F38:L38"/>
    <mergeCell ref="H57:J57"/>
    <mergeCell ref="D70:P70"/>
    <mergeCell ref="L57:P57"/>
    <mergeCell ref="F63:P66"/>
    <mergeCell ref="D59:P59"/>
    <mergeCell ref="F61:P61"/>
    <mergeCell ref="C5:D8"/>
    <mergeCell ref="E5:Q8"/>
    <mergeCell ref="D11:P11"/>
    <mergeCell ref="F15:P15"/>
    <mergeCell ref="H55:J55"/>
    <mergeCell ref="L56:P56"/>
    <mergeCell ref="H51:J51"/>
    <mergeCell ref="L51:P51"/>
    <mergeCell ref="L52:P52"/>
    <mergeCell ref="L55:P55"/>
    <mergeCell ref="F17:P17"/>
    <mergeCell ref="D21:P21"/>
    <mergeCell ref="F19:P19"/>
    <mergeCell ref="F35:L35"/>
    <mergeCell ref="F23:P23"/>
    <mergeCell ref="D29:P29"/>
    <mergeCell ref="F31:L31"/>
    <mergeCell ref="F33:L33"/>
    <mergeCell ref="F34:L34"/>
    <mergeCell ref="N97:P97"/>
    <mergeCell ref="F91:H91"/>
    <mergeCell ref="D83:P83"/>
    <mergeCell ref="F73:P73"/>
    <mergeCell ref="F75:P79"/>
    <mergeCell ref="J91:L91"/>
    <mergeCell ref="F85:H85"/>
    <mergeCell ref="J85:L85"/>
    <mergeCell ref="F87:H87"/>
    <mergeCell ref="J87:L87"/>
    <mergeCell ref="F97:H97"/>
    <mergeCell ref="J97:L97"/>
    <mergeCell ref="J89:L89"/>
    <mergeCell ref="F90:H90"/>
    <mergeCell ref="J90:L90"/>
    <mergeCell ref="F89:H89"/>
    <mergeCell ref="F92:H92"/>
    <mergeCell ref="J92:L92"/>
    <mergeCell ref="F39:L39"/>
    <mergeCell ref="F40:L40"/>
    <mergeCell ref="F41:L41"/>
    <mergeCell ref="F42:L42"/>
    <mergeCell ref="F88:H88"/>
    <mergeCell ref="J88:L88"/>
    <mergeCell ref="H56:J56"/>
    <mergeCell ref="H53:J53"/>
    <mergeCell ref="L53:P53"/>
    <mergeCell ref="H54:J54"/>
    <mergeCell ref="F95:H95"/>
    <mergeCell ref="J95:L95"/>
    <mergeCell ref="F96:H96"/>
    <mergeCell ref="J96:L96"/>
    <mergeCell ref="F93:H93"/>
    <mergeCell ref="J93:L93"/>
    <mergeCell ref="F94:H94"/>
    <mergeCell ref="J94:L94"/>
  </mergeCells>
  <conditionalFormatting sqref="D50:D57 F50:F57 M50:P50 H50:H57 I50:J50 L50:L57">
    <cfRule type="expression" priority="1" dxfId="7">
      <formula>$F50="NO"</formula>
    </cfRule>
  </conditionalFormatting>
  <dataValidations count="5">
    <dataValidation type="list" allowBlank="1" showInputMessage="1" showErrorMessage="1" sqref="F73:P73">
      <formula1>VIS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J87:L96">
      <formula1>proposteQ</formula1>
    </dataValidation>
    <dataValidation type="list" allowBlank="1" showInputMessage="1" showErrorMessage="1" sqref="F61:P61 I50:J50 H50:H57">
      <formula1>valSintesiDoc</formula1>
    </dataValidation>
    <dataValidation type="list" allowBlank="1" showInputMessage="1" showErrorMessage="1" sqref="F50:F57">
      <formula1>"SI, NO"</formula1>
    </dataValidation>
  </dataValidations>
  <hyperlinks>
    <hyperlink ref="D2" location="Menu!A1" display="Back to Menu"/>
  </hyperlinks>
  <printOptions/>
  <pageMargins left="0.18" right="0.1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8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2.75"/>
  <cols>
    <col min="1" max="2" width="1.8515625" style="16" customWidth="1"/>
    <col min="3" max="3" width="0.9921875" style="16" customWidth="1"/>
    <col min="4" max="4" width="39.28125" style="17" customWidth="1"/>
    <col min="5" max="5" width="0.9921875" style="18" customWidth="1"/>
    <col min="6" max="6" width="14.421875" style="18" customWidth="1"/>
    <col min="7" max="7" width="0.9921875" style="16" customWidth="1"/>
    <col min="8" max="8" width="13.28125" style="16" customWidth="1"/>
    <col min="9" max="9" width="0.9921875" style="16" customWidth="1"/>
    <col min="10" max="10" width="15.00390625" style="16" customWidth="1"/>
    <col min="11" max="11" width="0.9921875" style="16" customWidth="1"/>
    <col min="12" max="12" width="6.8515625" style="16" customWidth="1"/>
    <col min="13" max="13" width="0.9921875" style="16" customWidth="1"/>
    <col min="14" max="14" width="26.00390625" style="16" customWidth="1"/>
    <col min="15" max="15" width="0.9921875" style="16" customWidth="1"/>
    <col min="16" max="16" width="44.28125" style="16" customWidth="1"/>
    <col min="17" max="17" width="0.9921875" style="16" customWidth="1"/>
    <col min="18" max="18" width="9.140625" style="16" hidden="1" customWidth="1"/>
    <col min="19" max="19" width="2.421875" style="16" customWidth="1"/>
    <col min="20" max="20" width="4.8515625" style="16" customWidth="1"/>
    <col min="21" max="16384" width="0" style="16" hidden="1" customWidth="1"/>
  </cols>
  <sheetData>
    <row r="1" s="14" customFormat="1" ht="3.75" customHeight="1">
      <c r="D1" s="15"/>
    </row>
    <row r="2" s="14" customFormat="1" ht="12.75">
      <c r="D2" s="9" t="s">
        <v>114</v>
      </c>
    </row>
    <row r="3" ht="4.5" customHeight="1" thickBot="1"/>
    <row r="4" spans="2:19" ht="13.5" thickTop="1">
      <c r="B4" s="19"/>
      <c r="C4" s="20"/>
      <c r="D4" s="21"/>
      <c r="E4" s="22"/>
      <c r="F4" s="2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2:19" ht="10.5" customHeight="1">
      <c r="B5" s="24"/>
      <c r="C5" s="321"/>
      <c r="D5" s="322"/>
      <c r="E5" s="278" t="s">
        <v>122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8"/>
      <c r="S5" s="25"/>
    </row>
    <row r="6" spans="2:19" ht="12.75" customHeight="1">
      <c r="B6" s="24"/>
      <c r="C6" s="323"/>
      <c r="D6" s="32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  <c r="R6" s="16" t="s">
        <v>37</v>
      </c>
      <c r="S6" s="25"/>
    </row>
    <row r="7" spans="2:19" ht="12.75" customHeight="1">
      <c r="B7" s="24"/>
      <c r="C7" s="323"/>
      <c r="D7" s="324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S7" s="25"/>
    </row>
    <row r="8" spans="2:19" ht="12.75" customHeight="1">
      <c r="B8" s="24"/>
      <c r="C8" s="325"/>
      <c r="D8" s="326"/>
      <c r="E8" s="332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16" t="s">
        <v>38</v>
      </c>
      <c r="S8" s="25"/>
    </row>
    <row r="9" spans="2:19" ht="12.75">
      <c r="B9" s="24"/>
      <c r="D9" s="26"/>
      <c r="S9" s="25"/>
    </row>
    <row r="10" spans="2:19" ht="12.75">
      <c r="B10" s="24"/>
      <c r="C10" s="27"/>
      <c r="D10" s="28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S10" s="25"/>
    </row>
    <row r="11" spans="2:19" ht="12.75">
      <c r="B11" s="24"/>
      <c r="C11" s="32"/>
      <c r="D11" s="262" t="s">
        <v>44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3"/>
      <c r="S11" s="25"/>
    </row>
    <row r="12" spans="2:19" ht="12.75">
      <c r="B12" s="24"/>
      <c r="C12" s="32"/>
      <c r="D12" s="26"/>
      <c r="Q12" s="33"/>
      <c r="S12" s="25"/>
    </row>
    <row r="13" spans="2:19" ht="12.75">
      <c r="B13" s="24"/>
      <c r="C13" s="32"/>
      <c r="D13" s="11" t="s">
        <v>28</v>
      </c>
      <c r="F13" s="34">
        <f>'ID-forn_proc'!$F$14</f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S13" s="25"/>
    </row>
    <row r="14" spans="2:19" ht="9" customHeight="1">
      <c r="B14" s="24"/>
      <c r="C14" s="32"/>
      <c r="D14" s="36"/>
      <c r="E14" s="16"/>
      <c r="F14" s="16"/>
      <c r="Q14" s="33"/>
      <c r="S14" s="25"/>
    </row>
    <row r="15" spans="2:19" ht="12.75">
      <c r="B15" s="24"/>
      <c r="C15" s="32"/>
      <c r="D15" s="150" t="s">
        <v>123</v>
      </c>
      <c r="E15" s="16"/>
      <c r="F15" s="335" t="str">
        <f>VLOOKUP(D15,'ID-forn_proc'!D74:L82,5,FALSE)</f>
        <v>Nome_4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33"/>
      <c r="S15" s="25"/>
    </row>
    <row r="16" spans="2:19" ht="9" customHeight="1">
      <c r="B16" s="24"/>
      <c r="C16" s="32"/>
      <c r="D16" s="36"/>
      <c r="E16" s="16"/>
      <c r="F16" s="16"/>
      <c r="Q16" s="33"/>
      <c r="S16" s="25"/>
    </row>
    <row r="17" spans="2:19" ht="12.75">
      <c r="B17" s="24"/>
      <c r="C17" s="32"/>
      <c r="D17" s="11" t="s">
        <v>178</v>
      </c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3"/>
      <c r="S17" s="25"/>
    </row>
    <row r="18" spans="2:19" ht="9" customHeight="1">
      <c r="B18" s="24"/>
      <c r="C18" s="32"/>
      <c r="D18" s="36"/>
      <c r="E18" s="16"/>
      <c r="F18" s="16"/>
      <c r="Q18" s="33"/>
      <c r="S18" s="25"/>
    </row>
    <row r="19" spans="2:19" ht="12.75">
      <c r="B19" s="24"/>
      <c r="C19" s="32"/>
      <c r="D19" s="11" t="s">
        <v>176</v>
      </c>
      <c r="F19" s="335">
        <f>VLOOKUP(D15,'ID-forn_proc'!D74:L82,3,FALSE)</f>
        <v>0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"/>
      <c r="S19" s="25"/>
    </row>
    <row r="20" spans="2:19" ht="12.75">
      <c r="B20" s="24"/>
      <c r="C20" s="32"/>
      <c r="D20" s="2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3"/>
      <c r="S20" s="25"/>
    </row>
    <row r="21" spans="2:19" ht="12.75">
      <c r="B21" s="24"/>
      <c r="C21" s="32"/>
      <c r="D21" s="262" t="s">
        <v>39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3"/>
      <c r="S21" s="25"/>
    </row>
    <row r="22" spans="2:19" ht="12.75">
      <c r="B22" s="24"/>
      <c r="C22" s="32"/>
      <c r="D22" s="26"/>
      <c r="Q22" s="33"/>
      <c r="S22" s="25"/>
    </row>
    <row r="23" spans="2:19" ht="12.75">
      <c r="B23" s="24"/>
      <c r="C23" s="32"/>
      <c r="D23" s="11" t="s">
        <v>2</v>
      </c>
      <c r="F23" s="335">
        <f>'ID-forn_proc'!$F$28:$L$28</f>
        <v>0</v>
      </c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"/>
      <c r="S23" s="25"/>
    </row>
    <row r="24" spans="2:19" s="41" customFormat="1" ht="12.75">
      <c r="B24" s="38"/>
      <c r="C24" s="39"/>
      <c r="D24" s="40"/>
      <c r="Q24" s="42"/>
      <c r="S24" s="43"/>
    </row>
    <row r="25" spans="2:19" ht="12.75">
      <c r="B25" s="24"/>
      <c r="C25" s="32"/>
      <c r="D25" s="11" t="s">
        <v>40</v>
      </c>
      <c r="F25" s="111">
        <f>'ID-forn_proc'!$F$30</f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S25" s="25"/>
    </row>
    <row r="26" spans="2:19" s="41" customFormat="1" ht="12.75">
      <c r="B26" s="38"/>
      <c r="C26" s="39"/>
      <c r="D26" s="40"/>
      <c r="Q26" s="42"/>
      <c r="S26" s="43"/>
    </row>
    <row r="27" spans="2:19" ht="12.75">
      <c r="B27" s="24"/>
      <c r="C27" s="32"/>
      <c r="D27" s="11" t="s">
        <v>41</v>
      </c>
      <c r="F27" s="111">
        <f>'ID-forn_proc'!$F$32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3"/>
      <c r="S27" s="25"/>
    </row>
    <row r="28" spans="2:19" ht="12.75">
      <c r="B28" s="24"/>
      <c r="C28" s="32"/>
      <c r="D28" s="2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3"/>
      <c r="S28" s="25"/>
    </row>
    <row r="29" spans="2:19" ht="12.75">
      <c r="B29" s="24"/>
      <c r="C29" s="32"/>
      <c r="D29" s="262" t="s">
        <v>42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  <c r="Q29" s="33"/>
      <c r="S29" s="25"/>
    </row>
    <row r="30" spans="2:19" ht="12.75">
      <c r="B30" s="24"/>
      <c r="C30" s="32"/>
      <c r="D30" s="26"/>
      <c r="Q30" s="33"/>
      <c r="S30" s="25"/>
    </row>
    <row r="31" spans="2:19" ht="12.75">
      <c r="B31" s="24"/>
      <c r="C31" s="32"/>
      <c r="D31" s="112" t="s">
        <v>4</v>
      </c>
      <c r="E31" s="16"/>
      <c r="F31" s="351" t="s">
        <v>5</v>
      </c>
      <c r="G31" s="351"/>
      <c r="H31" s="351"/>
      <c r="I31" s="351"/>
      <c r="J31" s="351"/>
      <c r="K31" s="351"/>
      <c r="L31" s="351"/>
      <c r="N31" s="112" t="s">
        <v>18</v>
      </c>
      <c r="P31" s="112" t="s">
        <v>19</v>
      </c>
      <c r="Q31" s="33"/>
      <c r="S31" s="25"/>
    </row>
    <row r="32" spans="2:19" ht="4.5" customHeight="1">
      <c r="B32" s="24"/>
      <c r="C32" s="32"/>
      <c r="D32" s="16"/>
      <c r="E32" s="16"/>
      <c r="F32" s="16"/>
      <c r="Q32" s="33"/>
      <c r="S32" s="25"/>
    </row>
    <row r="33" spans="2:19" ht="12.75">
      <c r="B33" s="24"/>
      <c r="C33" s="32"/>
      <c r="D33" s="113">
        <f>'ID-forn_proc'!$D57</f>
        <v>0</v>
      </c>
      <c r="E33" s="16"/>
      <c r="F33" s="397">
        <f>'ID-forn_proc'!$F57:$G57</f>
        <v>0</v>
      </c>
      <c r="G33" s="398"/>
      <c r="H33" s="398"/>
      <c r="I33" s="398"/>
      <c r="J33" s="398"/>
      <c r="K33" s="398"/>
      <c r="L33" s="399"/>
      <c r="N33" s="113">
        <f>'ID-forn_proc'!$H57</f>
        <v>0</v>
      </c>
      <c r="P33" s="113">
        <f>'ID-forn_proc'!$J57</f>
        <v>0</v>
      </c>
      <c r="Q33" s="33"/>
      <c r="S33" s="25"/>
    </row>
    <row r="34" spans="2:19" ht="12.75">
      <c r="B34" s="24"/>
      <c r="C34" s="32"/>
      <c r="D34" s="113">
        <f>'ID-forn_proc'!$D58</f>
        <v>0</v>
      </c>
      <c r="E34" s="16"/>
      <c r="F34" s="397">
        <f>'ID-forn_proc'!$F58:$G58</f>
        <v>0</v>
      </c>
      <c r="G34" s="398"/>
      <c r="H34" s="398"/>
      <c r="I34" s="398"/>
      <c r="J34" s="398"/>
      <c r="K34" s="398"/>
      <c r="L34" s="399"/>
      <c r="N34" s="113">
        <f>'ID-forn_proc'!$H58</f>
        <v>0</v>
      </c>
      <c r="P34" s="113">
        <f>'ID-forn_proc'!$J58</f>
        <v>0</v>
      </c>
      <c r="Q34" s="33"/>
      <c r="S34" s="25"/>
    </row>
    <row r="35" spans="2:19" ht="12.75">
      <c r="B35" s="24"/>
      <c r="C35" s="32"/>
      <c r="D35" s="113">
        <f>'ID-forn_proc'!$D59</f>
        <v>0</v>
      </c>
      <c r="E35" s="16"/>
      <c r="F35" s="397">
        <f>'ID-forn_proc'!$F59:$G59</f>
        <v>0</v>
      </c>
      <c r="G35" s="398"/>
      <c r="H35" s="398"/>
      <c r="I35" s="398"/>
      <c r="J35" s="398"/>
      <c r="K35" s="398"/>
      <c r="L35" s="399"/>
      <c r="N35" s="113">
        <f>'ID-forn_proc'!$H59</f>
        <v>0</v>
      </c>
      <c r="P35" s="113">
        <f>'ID-forn_proc'!$J59</f>
        <v>0</v>
      </c>
      <c r="Q35" s="33"/>
      <c r="S35" s="25"/>
    </row>
    <row r="36" spans="2:19" ht="12.75">
      <c r="B36" s="24"/>
      <c r="C36" s="32"/>
      <c r="D36" s="113">
        <f>'ID-forn_proc'!$D60</f>
        <v>0</v>
      </c>
      <c r="E36" s="16"/>
      <c r="F36" s="397">
        <f>'ID-forn_proc'!$F60:$G60</f>
        <v>0</v>
      </c>
      <c r="G36" s="398"/>
      <c r="H36" s="398"/>
      <c r="I36" s="398"/>
      <c r="J36" s="398"/>
      <c r="K36" s="398"/>
      <c r="L36" s="399"/>
      <c r="N36" s="113">
        <f>'ID-forn_proc'!$H60</f>
        <v>0</v>
      </c>
      <c r="P36" s="113">
        <f>'ID-forn_proc'!$J60</f>
        <v>0</v>
      </c>
      <c r="Q36" s="33"/>
      <c r="S36" s="25"/>
    </row>
    <row r="37" spans="2:19" ht="12.75">
      <c r="B37" s="24"/>
      <c r="C37" s="32"/>
      <c r="D37" s="113">
        <f>'ID-forn_proc'!$D61</f>
        <v>0</v>
      </c>
      <c r="E37" s="16"/>
      <c r="F37" s="397">
        <f>'ID-forn_proc'!$F61:$G61</f>
        <v>0</v>
      </c>
      <c r="G37" s="398"/>
      <c r="H37" s="398"/>
      <c r="I37" s="398"/>
      <c r="J37" s="398"/>
      <c r="K37" s="398"/>
      <c r="L37" s="399"/>
      <c r="N37" s="113">
        <f>'ID-forn_proc'!$H61</f>
        <v>0</v>
      </c>
      <c r="P37" s="113">
        <f>'ID-forn_proc'!$J61</f>
        <v>0</v>
      </c>
      <c r="Q37" s="33"/>
      <c r="S37" s="25"/>
    </row>
    <row r="38" spans="2:19" ht="12.75">
      <c r="B38" s="24"/>
      <c r="C38" s="32"/>
      <c r="D38" s="113">
        <f>'ID-forn_proc'!$D62</f>
        <v>0</v>
      </c>
      <c r="E38" s="16"/>
      <c r="F38" s="397">
        <f>'ID-forn_proc'!$F62:$G62</f>
        <v>0</v>
      </c>
      <c r="G38" s="398"/>
      <c r="H38" s="398"/>
      <c r="I38" s="398"/>
      <c r="J38" s="398"/>
      <c r="K38" s="398"/>
      <c r="L38" s="399"/>
      <c r="N38" s="113">
        <f>'ID-forn_proc'!$H62</f>
        <v>0</v>
      </c>
      <c r="P38" s="113">
        <f>'ID-forn_proc'!$J62</f>
        <v>0</v>
      </c>
      <c r="Q38" s="33"/>
      <c r="S38" s="25"/>
    </row>
    <row r="39" spans="2:19" ht="12.75">
      <c r="B39" s="24"/>
      <c r="C39" s="32"/>
      <c r="D39" s="113">
        <f>'ID-forn_proc'!$D63</f>
        <v>0</v>
      </c>
      <c r="E39" s="16"/>
      <c r="F39" s="397">
        <f>'ID-forn_proc'!$F63:$G63</f>
        <v>0</v>
      </c>
      <c r="G39" s="398"/>
      <c r="H39" s="398"/>
      <c r="I39" s="398"/>
      <c r="J39" s="398"/>
      <c r="K39" s="398"/>
      <c r="L39" s="399"/>
      <c r="N39" s="113">
        <f>'ID-forn_proc'!$H63</f>
        <v>0</v>
      </c>
      <c r="P39" s="113">
        <f>'ID-forn_proc'!$J63</f>
        <v>0</v>
      </c>
      <c r="Q39" s="33"/>
      <c r="S39" s="25"/>
    </row>
    <row r="40" spans="2:19" ht="12.75">
      <c r="B40" s="24"/>
      <c r="C40" s="32"/>
      <c r="D40" s="113">
        <f>'ID-forn_proc'!$D64</f>
        <v>0</v>
      </c>
      <c r="E40" s="16"/>
      <c r="F40" s="397">
        <f>'ID-forn_proc'!$F64:$G64</f>
        <v>0</v>
      </c>
      <c r="G40" s="398"/>
      <c r="H40" s="398"/>
      <c r="I40" s="398"/>
      <c r="J40" s="398"/>
      <c r="K40" s="398"/>
      <c r="L40" s="399"/>
      <c r="N40" s="113">
        <f>'ID-forn_proc'!$H64</f>
        <v>0</v>
      </c>
      <c r="P40" s="113">
        <f>'ID-forn_proc'!$J64</f>
        <v>0</v>
      </c>
      <c r="Q40" s="33"/>
      <c r="S40" s="25"/>
    </row>
    <row r="41" spans="2:19" ht="12.75">
      <c r="B41" s="24"/>
      <c r="C41" s="32"/>
      <c r="D41" s="113">
        <f>'ID-forn_proc'!$D65</f>
        <v>0</v>
      </c>
      <c r="E41" s="16"/>
      <c r="F41" s="397">
        <f>'ID-forn_proc'!$F65:$G65</f>
        <v>0</v>
      </c>
      <c r="G41" s="398"/>
      <c r="H41" s="398"/>
      <c r="I41" s="398"/>
      <c r="J41" s="398"/>
      <c r="K41" s="398"/>
      <c r="L41" s="399"/>
      <c r="N41" s="113">
        <f>'ID-forn_proc'!$H65</f>
        <v>0</v>
      </c>
      <c r="P41" s="113">
        <f>'ID-forn_proc'!$J65</f>
        <v>0</v>
      </c>
      <c r="Q41" s="33"/>
      <c r="S41" s="25"/>
    </row>
    <row r="42" spans="2:19" ht="12.75">
      <c r="B42" s="24"/>
      <c r="C42" s="32"/>
      <c r="D42" s="113">
        <f>'ID-forn_proc'!$D66</f>
        <v>0</v>
      </c>
      <c r="E42" s="16"/>
      <c r="F42" s="397">
        <f>'ID-forn_proc'!$F66:$G66</f>
        <v>0</v>
      </c>
      <c r="G42" s="398"/>
      <c r="H42" s="398"/>
      <c r="I42" s="398"/>
      <c r="J42" s="398"/>
      <c r="K42" s="398"/>
      <c r="L42" s="399"/>
      <c r="N42" s="113">
        <f>'ID-forn_proc'!$H66</f>
        <v>0</v>
      </c>
      <c r="P42" s="113">
        <f>'ID-forn_proc'!$J66</f>
        <v>0</v>
      </c>
      <c r="Q42" s="33"/>
      <c r="S42" s="25"/>
    </row>
    <row r="43" spans="2:19" ht="12.75">
      <c r="B43" s="24"/>
      <c r="C43" s="57"/>
      <c r="D43" s="114"/>
      <c r="E43" s="59"/>
      <c r="F43" s="115"/>
      <c r="G43" s="115"/>
      <c r="H43" s="116"/>
      <c r="I43" s="117"/>
      <c r="J43" s="117"/>
      <c r="K43" s="60"/>
      <c r="L43" s="60"/>
      <c r="M43" s="60"/>
      <c r="N43" s="60"/>
      <c r="O43" s="60"/>
      <c r="P43" s="60"/>
      <c r="Q43" s="61"/>
      <c r="S43" s="25"/>
    </row>
    <row r="44" spans="2:19" ht="12.75">
      <c r="B44" s="24"/>
      <c r="D44" s="26"/>
      <c r="F44" s="35"/>
      <c r="G44" s="35"/>
      <c r="H44" s="62"/>
      <c r="I44" s="45"/>
      <c r="J44" s="45"/>
      <c r="K44" s="37"/>
      <c r="L44" s="37"/>
      <c r="M44" s="37"/>
      <c r="N44" s="37"/>
      <c r="O44" s="37"/>
      <c r="P44" s="37"/>
      <c r="S44" s="25"/>
    </row>
    <row r="45" spans="2:19" ht="12.75">
      <c r="B45" s="24"/>
      <c r="D45" s="2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S45" s="25"/>
    </row>
    <row r="46" spans="2:19" ht="12.75">
      <c r="B46" s="24"/>
      <c r="C46" s="27"/>
      <c r="D46" s="28"/>
      <c r="E46" s="29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31"/>
      <c r="S46" s="25"/>
    </row>
    <row r="47" spans="2:19" ht="12.75">
      <c r="B47" s="24"/>
      <c r="C47" s="32"/>
      <c r="D47" s="262" t="s">
        <v>70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4"/>
      <c r="Q47" s="33"/>
      <c r="S47" s="25"/>
    </row>
    <row r="48" spans="2:19" ht="12.75">
      <c r="B48" s="24"/>
      <c r="C48" s="32"/>
      <c r="Q48" s="33"/>
      <c r="S48" s="25"/>
    </row>
    <row r="49" spans="2:19" ht="31.5" customHeight="1">
      <c r="B49" s="24"/>
      <c r="C49" s="32"/>
      <c r="D49" s="122" t="s">
        <v>223</v>
      </c>
      <c r="E49" s="52"/>
      <c r="F49" s="122" t="s">
        <v>34</v>
      </c>
      <c r="G49" s="53"/>
      <c r="H49" s="367" t="s">
        <v>35</v>
      </c>
      <c r="I49" s="368"/>
      <c r="J49" s="369"/>
      <c r="L49" s="367" t="s">
        <v>36</v>
      </c>
      <c r="M49" s="368"/>
      <c r="N49" s="368"/>
      <c r="O49" s="368"/>
      <c r="P49" s="369"/>
      <c r="Q49" s="33"/>
      <c r="S49" s="25"/>
    </row>
    <row r="50" spans="2:19" ht="33" customHeight="1">
      <c r="B50" s="24"/>
      <c r="C50" s="32"/>
      <c r="D50" s="123"/>
      <c r="E50" s="52"/>
      <c r="F50" s="124"/>
      <c r="G50" s="53"/>
      <c r="H50" s="274"/>
      <c r="I50" s="275"/>
      <c r="J50" s="276"/>
      <c r="K50" s="53"/>
      <c r="L50" s="364"/>
      <c r="M50" s="365"/>
      <c r="N50" s="365"/>
      <c r="O50" s="365"/>
      <c r="P50" s="366"/>
      <c r="Q50" s="33"/>
      <c r="S50" s="25"/>
    </row>
    <row r="51" spans="2:19" ht="33" customHeight="1">
      <c r="B51" s="24"/>
      <c r="C51" s="32"/>
      <c r="D51" s="123"/>
      <c r="E51" s="52"/>
      <c r="F51" s="124"/>
      <c r="G51" s="53"/>
      <c r="H51" s="274"/>
      <c r="I51" s="275"/>
      <c r="J51" s="276"/>
      <c r="K51" s="53"/>
      <c r="L51" s="364"/>
      <c r="M51" s="365"/>
      <c r="N51" s="365"/>
      <c r="O51" s="365"/>
      <c r="P51" s="366"/>
      <c r="Q51" s="33"/>
      <c r="S51" s="25"/>
    </row>
    <row r="52" spans="2:19" ht="33" customHeight="1">
      <c r="B52" s="24"/>
      <c r="C52" s="32"/>
      <c r="D52" s="123"/>
      <c r="E52" s="52"/>
      <c r="F52" s="124"/>
      <c r="G52" s="53"/>
      <c r="H52" s="274"/>
      <c r="I52" s="275"/>
      <c r="J52" s="276"/>
      <c r="K52" s="53"/>
      <c r="L52" s="364"/>
      <c r="M52" s="365"/>
      <c r="N52" s="365"/>
      <c r="O52" s="365"/>
      <c r="P52" s="366"/>
      <c r="Q52" s="33"/>
      <c r="S52" s="25"/>
    </row>
    <row r="53" spans="2:19" ht="33" customHeight="1">
      <c r="B53" s="24"/>
      <c r="C53" s="32"/>
      <c r="D53" s="123"/>
      <c r="E53" s="52"/>
      <c r="F53" s="124"/>
      <c r="G53" s="53"/>
      <c r="H53" s="274"/>
      <c r="I53" s="275"/>
      <c r="J53" s="276"/>
      <c r="K53" s="53"/>
      <c r="L53" s="364"/>
      <c r="M53" s="365"/>
      <c r="N53" s="365"/>
      <c r="O53" s="365"/>
      <c r="P53" s="366"/>
      <c r="Q53" s="33"/>
      <c r="S53" s="25"/>
    </row>
    <row r="54" spans="2:19" ht="33" customHeight="1">
      <c r="B54" s="24"/>
      <c r="C54" s="32"/>
      <c r="D54" s="123"/>
      <c r="E54" s="52"/>
      <c r="F54" s="124"/>
      <c r="G54" s="53"/>
      <c r="H54" s="274"/>
      <c r="I54" s="275"/>
      <c r="J54" s="276"/>
      <c r="K54" s="53"/>
      <c r="L54" s="364"/>
      <c r="M54" s="365"/>
      <c r="N54" s="365"/>
      <c r="O54" s="365"/>
      <c r="P54" s="366"/>
      <c r="Q54" s="33"/>
      <c r="S54" s="25"/>
    </row>
    <row r="55" spans="2:19" ht="33" customHeight="1">
      <c r="B55" s="24"/>
      <c r="C55" s="32"/>
      <c r="D55" s="123"/>
      <c r="E55" s="52"/>
      <c r="F55" s="124"/>
      <c r="G55" s="53"/>
      <c r="H55" s="274"/>
      <c r="I55" s="275"/>
      <c r="J55" s="276"/>
      <c r="K55" s="53"/>
      <c r="L55" s="364"/>
      <c r="M55" s="365"/>
      <c r="N55" s="365"/>
      <c r="O55" s="365"/>
      <c r="P55" s="366"/>
      <c r="Q55" s="33"/>
      <c r="S55" s="25"/>
    </row>
    <row r="56" spans="2:19" ht="33" customHeight="1">
      <c r="B56" s="24"/>
      <c r="C56" s="32"/>
      <c r="D56" s="123"/>
      <c r="E56" s="52"/>
      <c r="F56" s="124"/>
      <c r="G56" s="53"/>
      <c r="H56" s="274"/>
      <c r="I56" s="275"/>
      <c r="J56" s="276"/>
      <c r="K56" s="53"/>
      <c r="L56" s="364"/>
      <c r="M56" s="365"/>
      <c r="N56" s="365"/>
      <c r="O56" s="365"/>
      <c r="P56" s="366"/>
      <c r="Q56" s="33"/>
      <c r="S56" s="25"/>
    </row>
    <row r="57" spans="2:19" ht="33" customHeight="1">
      <c r="B57" s="24"/>
      <c r="C57" s="32"/>
      <c r="D57" s="123"/>
      <c r="E57" s="52"/>
      <c r="F57" s="124"/>
      <c r="G57" s="53"/>
      <c r="H57" s="274"/>
      <c r="I57" s="275"/>
      <c r="J57" s="276"/>
      <c r="K57" s="53"/>
      <c r="L57" s="364"/>
      <c r="M57" s="365"/>
      <c r="N57" s="365"/>
      <c r="O57" s="365"/>
      <c r="P57" s="366"/>
      <c r="Q57" s="33"/>
      <c r="S57" s="25"/>
    </row>
    <row r="58" spans="2:19" ht="12.75">
      <c r="B58" s="24"/>
      <c r="C58" s="32"/>
      <c r="Q58" s="33"/>
      <c r="S58" s="25"/>
    </row>
    <row r="59" spans="2:19" ht="12.75">
      <c r="B59" s="24"/>
      <c r="C59" s="32"/>
      <c r="D59" s="262" t="s">
        <v>46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33"/>
      <c r="S59" s="25"/>
    </row>
    <row r="60" spans="2:19" ht="12.75">
      <c r="B60" s="24"/>
      <c r="C60" s="32"/>
      <c r="Q60" s="33"/>
      <c r="S60" s="25"/>
    </row>
    <row r="61" spans="2:19" ht="12.75">
      <c r="B61" s="24"/>
      <c r="C61" s="32"/>
      <c r="D61" s="11" t="s">
        <v>47</v>
      </c>
      <c r="F61" s="355"/>
      <c r="G61" s="356"/>
      <c r="H61" s="356"/>
      <c r="I61" s="356"/>
      <c r="J61" s="356"/>
      <c r="K61" s="356"/>
      <c r="L61" s="356"/>
      <c r="M61" s="356"/>
      <c r="N61" s="356"/>
      <c r="O61" s="356"/>
      <c r="P61" s="357"/>
      <c r="Q61" s="33"/>
      <c r="S61" s="25"/>
    </row>
    <row r="62" spans="2:19" ht="8.25" customHeight="1">
      <c r="B62" s="24"/>
      <c r="C62" s="32"/>
      <c r="D62" s="11"/>
      <c r="F62" s="37"/>
      <c r="G62" s="37"/>
      <c r="H62" s="37"/>
      <c r="I62" s="35"/>
      <c r="J62" s="62"/>
      <c r="K62" s="35"/>
      <c r="L62" s="37"/>
      <c r="M62" s="37"/>
      <c r="N62" s="37"/>
      <c r="O62" s="37"/>
      <c r="P62" s="37"/>
      <c r="Q62" s="33"/>
      <c r="S62" s="25"/>
    </row>
    <row r="63" spans="2:19" ht="12.75">
      <c r="B63" s="24"/>
      <c r="C63" s="32"/>
      <c r="D63" s="62" t="s">
        <v>17</v>
      </c>
      <c r="F63" s="374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33"/>
      <c r="S63" s="25"/>
    </row>
    <row r="64" spans="2:19" ht="12.75">
      <c r="B64" s="24"/>
      <c r="C64" s="32"/>
      <c r="D64" s="62"/>
      <c r="F64" s="377"/>
      <c r="G64" s="378"/>
      <c r="H64" s="378"/>
      <c r="I64" s="378"/>
      <c r="J64" s="378"/>
      <c r="K64" s="378"/>
      <c r="L64" s="378"/>
      <c r="M64" s="378"/>
      <c r="N64" s="378"/>
      <c r="O64" s="378"/>
      <c r="P64" s="379"/>
      <c r="Q64" s="33"/>
      <c r="S64" s="25"/>
    </row>
    <row r="65" spans="2:19" ht="12.75">
      <c r="B65" s="24"/>
      <c r="C65" s="32"/>
      <c r="D65" s="62"/>
      <c r="F65" s="377"/>
      <c r="G65" s="378"/>
      <c r="H65" s="378"/>
      <c r="I65" s="378"/>
      <c r="J65" s="378"/>
      <c r="K65" s="378"/>
      <c r="L65" s="378"/>
      <c r="M65" s="378"/>
      <c r="N65" s="378"/>
      <c r="O65" s="378"/>
      <c r="P65" s="379"/>
      <c r="Q65" s="33"/>
      <c r="S65" s="25"/>
    </row>
    <row r="66" spans="2:19" ht="12.75">
      <c r="B66" s="24"/>
      <c r="C66" s="32"/>
      <c r="D66" s="11"/>
      <c r="F66" s="380"/>
      <c r="G66" s="381"/>
      <c r="H66" s="381"/>
      <c r="I66" s="381"/>
      <c r="J66" s="381"/>
      <c r="K66" s="381"/>
      <c r="L66" s="381"/>
      <c r="M66" s="381"/>
      <c r="N66" s="381"/>
      <c r="O66" s="381"/>
      <c r="P66" s="382"/>
      <c r="Q66" s="33"/>
      <c r="S66" s="25"/>
    </row>
    <row r="67" spans="2:19" ht="12.75">
      <c r="B67" s="24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S67" s="25"/>
    </row>
    <row r="68" spans="2:19" ht="12.75">
      <c r="B68" s="24"/>
      <c r="S68" s="25"/>
    </row>
    <row r="69" spans="2:19" ht="12.75">
      <c r="B69" s="24"/>
      <c r="C69" s="27"/>
      <c r="D69" s="143"/>
      <c r="E69" s="29"/>
      <c r="F69" s="2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  <c r="S69" s="25"/>
    </row>
    <row r="70" spans="2:19" ht="12.75">
      <c r="B70" s="24"/>
      <c r="C70" s="32"/>
      <c r="D70" s="262" t="s">
        <v>110</v>
      </c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33"/>
      <c r="S70" s="25"/>
    </row>
    <row r="71" spans="2:19" ht="12.75">
      <c r="B71" s="24"/>
      <c r="C71" s="32"/>
      <c r="Q71" s="33"/>
      <c r="S71" s="25"/>
    </row>
    <row r="72" spans="2:19" s="41" customFormat="1" ht="8.25" customHeight="1">
      <c r="B72" s="38"/>
      <c r="C72" s="39"/>
      <c r="Q72" s="42"/>
      <c r="S72" s="43"/>
    </row>
    <row r="73" spans="2:19" s="41" customFormat="1" ht="12.75">
      <c r="B73" s="38"/>
      <c r="C73" s="39"/>
      <c r="D73" s="11" t="s">
        <v>48</v>
      </c>
      <c r="E73" s="144"/>
      <c r="F73" s="355"/>
      <c r="G73" s="356"/>
      <c r="H73" s="356"/>
      <c r="I73" s="356"/>
      <c r="J73" s="356"/>
      <c r="K73" s="356"/>
      <c r="L73" s="356"/>
      <c r="M73" s="356"/>
      <c r="N73" s="356"/>
      <c r="O73" s="356"/>
      <c r="P73" s="357"/>
      <c r="Q73" s="42"/>
      <c r="S73" s="43"/>
    </row>
    <row r="74" spans="2:19" s="41" customFormat="1" ht="8.25" customHeight="1">
      <c r="B74" s="38"/>
      <c r="C74" s="39"/>
      <c r="Q74" s="42"/>
      <c r="S74" s="43"/>
    </row>
    <row r="75" spans="2:19" ht="12.75">
      <c r="B75" s="24"/>
      <c r="C75" s="32"/>
      <c r="D75" s="62" t="s">
        <v>17</v>
      </c>
      <c r="F75" s="374"/>
      <c r="G75" s="375"/>
      <c r="H75" s="375"/>
      <c r="I75" s="375"/>
      <c r="J75" s="375"/>
      <c r="K75" s="375"/>
      <c r="L75" s="375"/>
      <c r="M75" s="375"/>
      <c r="N75" s="375"/>
      <c r="O75" s="375"/>
      <c r="P75" s="376"/>
      <c r="Q75" s="33"/>
      <c r="S75" s="25"/>
    </row>
    <row r="76" spans="2:19" ht="12.75">
      <c r="B76" s="24"/>
      <c r="C76" s="32"/>
      <c r="D76" s="11"/>
      <c r="F76" s="377"/>
      <c r="G76" s="378"/>
      <c r="H76" s="378"/>
      <c r="I76" s="378"/>
      <c r="J76" s="378"/>
      <c r="K76" s="378"/>
      <c r="L76" s="378"/>
      <c r="M76" s="378"/>
      <c r="N76" s="378"/>
      <c r="O76" s="378"/>
      <c r="P76" s="379"/>
      <c r="Q76" s="33"/>
      <c r="S76" s="25"/>
    </row>
    <row r="77" spans="2:19" ht="12.75">
      <c r="B77" s="24"/>
      <c r="C77" s="32"/>
      <c r="D77" s="11"/>
      <c r="F77" s="377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33"/>
      <c r="S77" s="25"/>
    </row>
    <row r="78" spans="2:19" ht="12.75">
      <c r="B78" s="24"/>
      <c r="C78" s="32"/>
      <c r="D78" s="11"/>
      <c r="F78" s="377"/>
      <c r="G78" s="378"/>
      <c r="H78" s="378"/>
      <c r="I78" s="378"/>
      <c r="J78" s="378"/>
      <c r="K78" s="378"/>
      <c r="L78" s="378"/>
      <c r="M78" s="378"/>
      <c r="N78" s="378"/>
      <c r="O78" s="378"/>
      <c r="P78" s="379"/>
      <c r="Q78" s="33"/>
      <c r="S78" s="25"/>
    </row>
    <row r="79" spans="2:19" ht="12.75">
      <c r="B79" s="24"/>
      <c r="C79" s="32"/>
      <c r="D79" s="11"/>
      <c r="F79" s="380"/>
      <c r="G79" s="381"/>
      <c r="H79" s="381"/>
      <c r="I79" s="381"/>
      <c r="J79" s="381"/>
      <c r="K79" s="381"/>
      <c r="L79" s="381"/>
      <c r="M79" s="381"/>
      <c r="N79" s="381"/>
      <c r="O79" s="381"/>
      <c r="P79" s="382"/>
      <c r="Q79" s="33"/>
      <c r="S79" s="25"/>
    </row>
    <row r="80" spans="2:19" ht="8.25" customHeight="1">
      <c r="B80" s="24"/>
      <c r="C80" s="57"/>
      <c r="D80" s="58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S80" s="25"/>
    </row>
    <row r="81" spans="2:19" ht="12.75">
      <c r="B81" s="24"/>
      <c r="S81" s="25"/>
    </row>
    <row r="82" spans="2:19" ht="12.75">
      <c r="B82" s="24"/>
      <c r="C82" s="27"/>
      <c r="D82" s="143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1"/>
      <c r="S82" s="25"/>
    </row>
    <row r="83" spans="2:19" ht="12.75">
      <c r="B83" s="24"/>
      <c r="C83" s="32"/>
      <c r="D83" s="262" t="s">
        <v>71</v>
      </c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4"/>
      <c r="Q83" s="33"/>
      <c r="S83" s="25"/>
    </row>
    <row r="84" spans="2:19" ht="12.75">
      <c r="B84" s="24"/>
      <c r="C84" s="32"/>
      <c r="Q84" s="33"/>
      <c r="S84" s="25"/>
    </row>
    <row r="85" spans="2:19" ht="12.75">
      <c r="B85" s="24"/>
      <c r="C85" s="32"/>
      <c r="D85" s="145" t="s">
        <v>21</v>
      </c>
      <c r="F85" s="395" t="s">
        <v>49</v>
      </c>
      <c r="G85" s="390"/>
      <c r="H85" s="390"/>
      <c r="I85" s="35"/>
      <c r="J85" s="395" t="s">
        <v>23</v>
      </c>
      <c r="K85" s="395"/>
      <c r="L85" s="395"/>
      <c r="M85" s="35"/>
      <c r="N85" s="146" t="s">
        <v>50</v>
      </c>
      <c r="P85" s="146" t="s">
        <v>51</v>
      </c>
      <c r="Q85" s="33"/>
      <c r="S85" s="25"/>
    </row>
    <row r="86" spans="2:19" s="41" customFormat="1" ht="5.25" customHeight="1">
      <c r="B86" s="38"/>
      <c r="C86" s="39"/>
      <c r="O86" s="16"/>
      <c r="Q86" s="42"/>
      <c r="S86" s="43"/>
    </row>
    <row r="87" spans="2:19" ht="12.75">
      <c r="B87" s="24"/>
      <c r="C87" s="32"/>
      <c r="D87" s="147">
        <f aca="true" t="shared" si="0" ref="D87:D96">D33</f>
        <v>0</v>
      </c>
      <c r="F87" s="400">
        <f aca="true" t="shared" si="1" ref="F87:F96">F33</f>
        <v>0</v>
      </c>
      <c r="G87" s="401"/>
      <c r="H87" s="402"/>
      <c r="I87" s="35"/>
      <c r="J87" s="361"/>
      <c r="K87" s="362"/>
      <c r="L87" s="363"/>
      <c r="M87" s="35"/>
      <c r="N87" s="148"/>
      <c r="P87" s="148"/>
      <c r="Q87" s="33"/>
      <c r="S87" s="25"/>
    </row>
    <row r="88" spans="2:19" ht="12.75">
      <c r="B88" s="24"/>
      <c r="C88" s="32"/>
      <c r="D88" s="147">
        <f t="shared" si="0"/>
        <v>0</v>
      </c>
      <c r="F88" s="400">
        <f t="shared" si="1"/>
        <v>0</v>
      </c>
      <c r="G88" s="401"/>
      <c r="H88" s="402"/>
      <c r="I88" s="35"/>
      <c r="J88" s="361"/>
      <c r="K88" s="362"/>
      <c r="L88" s="363"/>
      <c r="M88" s="35"/>
      <c r="N88" s="148"/>
      <c r="P88" s="148"/>
      <c r="Q88" s="33"/>
      <c r="S88" s="25"/>
    </row>
    <row r="89" spans="2:19" ht="12.75">
      <c r="B89" s="24"/>
      <c r="C89" s="32"/>
      <c r="D89" s="147">
        <f t="shared" si="0"/>
        <v>0</v>
      </c>
      <c r="F89" s="400">
        <f t="shared" si="1"/>
        <v>0</v>
      </c>
      <c r="G89" s="401"/>
      <c r="H89" s="402"/>
      <c r="I89" s="35"/>
      <c r="J89" s="361"/>
      <c r="K89" s="362"/>
      <c r="L89" s="363"/>
      <c r="M89" s="35"/>
      <c r="N89" s="148"/>
      <c r="P89" s="148"/>
      <c r="Q89" s="33"/>
      <c r="S89" s="25"/>
    </row>
    <row r="90" spans="2:19" ht="12.75">
      <c r="B90" s="24"/>
      <c r="C90" s="32"/>
      <c r="D90" s="147">
        <f t="shared" si="0"/>
        <v>0</v>
      </c>
      <c r="F90" s="400">
        <f t="shared" si="1"/>
        <v>0</v>
      </c>
      <c r="G90" s="401"/>
      <c r="H90" s="402"/>
      <c r="I90" s="35"/>
      <c r="J90" s="361"/>
      <c r="K90" s="362"/>
      <c r="L90" s="363"/>
      <c r="M90" s="35"/>
      <c r="N90" s="148"/>
      <c r="P90" s="148"/>
      <c r="Q90" s="33"/>
      <c r="S90" s="25"/>
    </row>
    <row r="91" spans="2:19" ht="12.75">
      <c r="B91" s="24"/>
      <c r="C91" s="32"/>
      <c r="D91" s="147">
        <f t="shared" si="0"/>
        <v>0</v>
      </c>
      <c r="F91" s="400">
        <f t="shared" si="1"/>
        <v>0</v>
      </c>
      <c r="G91" s="401"/>
      <c r="H91" s="402"/>
      <c r="I91" s="35"/>
      <c r="J91" s="361"/>
      <c r="K91" s="362"/>
      <c r="L91" s="363"/>
      <c r="M91" s="35"/>
      <c r="N91" s="148"/>
      <c r="P91" s="148"/>
      <c r="Q91" s="33"/>
      <c r="S91" s="25"/>
    </row>
    <row r="92" spans="2:19" ht="12.75">
      <c r="B92" s="24"/>
      <c r="C92" s="32"/>
      <c r="D92" s="147">
        <f t="shared" si="0"/>
        <v>0</v>
      </c>
      <c r="F92" s="400">
        <f t="shared" si="1"/>
        <v>0</v>
      </c>
      <c r="G92" s="401"/>
      <c r="H92" s="402"/>
      <c r="I92" s="35"/>
      <c r="J92" s="361"/>
      <c r="K92" s="362"/>
      <c r="L92" s="363"/>
      <c r="M92" s="35"/>
      <c r="N92" s="148"/>
      <c r="P92" s="148"/>
      <c r="Q92" s="33"/>
      <c r="S92" s="25"/>
    </row>
    <row r="93" spans="2:19" ht="12.75">
      <c r="B93" s="24"/>
      <c r="C93" s="32"/>
      <c r="D93" s="147">
        <f t="shared" si="0"/>
        <v>0</v>
      </c>
      <c r="F93" s="400">
        <f t="shared" si="1"/>
        <v>0</v>
      </c>
      <c r="G93" s="401"/>
      <c r="H93" s="402"/>
      <c r="I93" s="35"/>
      <c r="J93" s="361"/>
      <c r="K93" s="362"/>
      <c r="L93" s="363"/>
      <c r="M93" s="35"/>
      <c r="N93" s="148"/>
      <c r="P93" s="148"/>
      <c r="Q93" s="33"/>
      <c r="S93" s="25"/>
    </row>
    <row r="94" spans="2:19" ht="12.75">
      <c r="B94" s="24"/>
      <c r="C94" s="32"/>
      <c r="D94" s="147">
        <f t="shared" si="0"/>
        <v>0</v>
      </c>
      <c r="F94" s="400">
        <f t="shared" si="1"/>
        <v>0</v>
      </c>
      <c r="G94" s="401"/>
      <c r="H94" s="402"/>
      <c r="I94" s="35"/>
      <c r="J94" s="361"/>
      <c r="K94" s="362"/>
      <c r="L94" s="363"/>
      <c r="M94" s="35"/>
      <c r="N94" s="148"/>
      <c r="P94" s="148"/>
      <c r="Q94" s="33"/>
      <c r="S94" s="25"/>
    </row>
    <row r="95" spans="2:19" ht="12.75">
      <c r="B95" s="24"/>
      <c r="C95" s="32"/>
      <c r="D95" s="147">
        <f t="shared" si="0"/>
        <v>0</v>
      </c>
      <c r="F95" s="400">
        <f t="shared" si="1"/>
        <v>0</v>
      </c>
      <c r="G95" s="401"/>
      <c r="H95" s="402"/>
      <c r="I95" s="35"/>
      <c r="J95" s="361"/>
      <c r="K95" s="362"/>
      <c r="L95" s="363"/>
      <c r="M95" s="35"/>
      <c r="N95" s="148"/>
      <c r="P95" s="148"/>
      <c r="Q95" s="33"/>
      <c r="S95" s="25"/>
    </row>
    <row r="96" spans="2:19" ht="12.75">
      <c r="B96" s="24"/>
      <c r="C96" s="32"/>
      <c r="D96" s="147">
        <f t="shared" si="0"/>
        <v>0</v>
      </c>
      <c r="F96" s="400">
        <f t="shared" si="1"/>
        <v>0</v>
      </c>
      <c r="G96" s="401"/>
      <c r="H96" s="402"/>
      <c r="I96" s="35"/>
      <c r="J96" s="361"/>
      <c r="K96" s="362"/>
      <c r="L96" s="363"/>
      <c r="M96" s="35"/>
      <c r="N96" s="148"/>
      <c r="P96" s="148"/>
      <c r="Q96" s="33"/>
      <c r="S96" s="25"/>
    </row>
    <row r="97" spans="2:19" ht="12.75">
      <c r="B97" s="24"/>
      <c r="C97" s="57"/>
      <c r="D97" s="149"/>
      <c r="E97" s="59"/>
      <c r="F97" s="396"/>
      <c r="G97" s="393"/>
      <c r="H97" s="393"/>
      <c r="I97" s="115"/>
      <c r="J97" s="396"/>
      <c r="K97" s="393"/>
      <c r="L97" s="393"/>
      <c r="M97" s="115"/>
      <c r="N97" s="396"/>
      <c r="O97" s="393"/>
      <c r="P97" s="393"/>
      <c r="Q97" s="61"/>
      <c r="S97" s="25"/>
    </row>
    <row r="98" spans="2:19" ht="13.5" thickBot="1">
      <c r="B98" s="63"/>
      <c r="C98" s="64"/>
      <c r="D98" s="65"/>
      <c r="E98" s="66"/>
      <c r="F98" s="6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7"/>
    </row>
    <row r="99" ht="13.5" thickTop="1"/>
  </sheetData>
  <sheetProtection/>
  <mergeCells count="71">
    <mergeCell ref="F40:L40"/>
    <mergeCell ref="F41:L41"/>
    <mergeCell ref="F42:L42"/>
    <mergeCell ref="F23:P23"/>
    <mergeCell ref="F34:L34"/>
    <mergeCell ref="F36:L36"/>
    <mergeCell ref="F37:L37"/>
    <mergeCell ref="C5:D8"/>
    <mergeCell ref="E5:Q8"/>
    <mergeCell ref="D11:P11"/>
    <mergeCell ref="F15:P15"/>
    <mergeCell ref="L49:P49"/>
    <mergeCell ref="D29:P29"/>
    <mergeCell ref="F31:L31"/>
    <mergeCell ref="F33:L33"/>
    <mergeCell ref="F38:L38"/>
    <mergeCell ref="F39:L39"/>
    <mergeCell ref="F63:P66"/>
    <mergeCell ref="H49:J49"/>
    <mergeCell ref="F17:P17"/>
    <mergeCell ref="D21:P21"/>
    <mergeCell ref="F19:P19"/>
    <mergeCell ref="F75:P79"/>
    <mergeCell ref="L51:P51"/>
    <mergeCell ref="L52:P52"/>
    <mergeCell ref="L53:P53"/>
    <mergeCell ref="L54:P54"/>
    <mergeCell ref="F87:H87"/>
    <mergeCell ref="J87:L87"/>
    <mergeCell ref="D83:P83"/>
    <mergeCell ref="J90:L90"/>
    <mergeCell ref="F35:L35"/>
    <mergeCell ref="D47:P47"/>
    <mergeCell ref="D59:P59"/>
    <mergeCell ref="F61:P61"/>
    <mergeCell ref="L50:P50"/>
    <mergeCell ref="H50:J50"/>
    <mergeCell ref="L57:P57"/>
    <mergeCell ref="H51:J51"/>
    <mergeCell ref="H52:J52"/>
    <mergeCell ref="H53:J53"/>
    <mergeCell ref="H54:J54"/>
    <mergeCell ref="H55:J55"/>
    <mergeCell ref="H56:J56"/>
    <mergeCell ref="H57:J57"/>
    <mergeCell ref="L55:P55"/>
    <mergeCell ref="L56:P56"/>
    <mergeCell ref="J97:L97"/>
    <mergeCell ref="F89:H89"/>
    <mergeCell ref="J89:L89"/>
    <mergeCell ref="F90:H90"/>
    <mergeCell ref="F97:H97"/>
    <mergeCell ref="N97:P97"/>
    <mergeCell ref="F91:H91"/>
    <mergeCell ref="J91:L91"/>
    <mergeCell ref="F92:H92"/>
    <mergeCell ref="J92:L92"/>
    <mergeCell ref="F93:H93"/>
    <mergeCell ref="J93:L93"/>
    <mergeCell ref="F73:P73"/>
    <mergeCell ref="D70:P70"/>
    <mergeCell ref="F88:H88"/>
    <mergeCell ref="J88:L88"/>
    <mergeCell ref="F85:H85"/>
    <mergeCell ref="J85:L85"/>
    <mergeCell ref="F96:H96"/>
    <mergeCell ref="J96:L96"/>
    <mergeCell ref="F94:H94"/>
    <mergeCell ref="J94:L94"/>
    <mergeCell ref="F95:H95"/>
    <mergeCell ref="J95:L95"/>
  </mergeCells>
  <conditionalFormatting sqref="D50:D57 F50:F57 L50:P57 H50:J57">
    <cfRule type="expression" priority="1" dxfId="7">
      <formula>$F50="NO"</formula>
    </cfRule>
  </conditionalFormatting>
  <dataValidations count="5">
    <dataValidation type="list" allowBlank="1" showInputMessage="1" showErrorMessage="1" sqref="J87:L96">
      <formula1>proposteQ</formula1>
    </dataValidation>
    <dataValidation type="list" allowBlank="1" showInputMessage="1" showErrorMessage="1" sqref="N87:N96">
      <formula1>limitazioni</formula1>
    </dataValidation>
    <dataValidation type="list" allowBlank="1" showInputMessage="1" showErrorMessage="1" sqref="F73:P73">
      <formula1>VIS</formula1>
    </dataValidation>
    <dataValidation type="list" allowBlank="1" showInputMessage="1" showErrorMessage="1" sqref="F50:F57">
      <formula1>"SI, NO"</formula1>
    </dataValidation>
    <dataValidation type="list" allowBlank="1" showInputMessage="1" showErrorMessage="1" sqref="F61:P61 H50:J57">
      <formula1>valSintesiDoc</formula1>
    </dataValidation>
  </dataValidations>
  <hyperlinks>
    <hyperlink ref="D2" location="Menu!A1" display="Back to Menu"/>
  </hyperlinks>
  <printOptions/>
  <pageMargins left="0.43" right="0.2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eni S.p.A.</cp:lastModifiedBy>
  <cp:lastPrinted>2013-09-10T15:19:10Z</cp:lastPrinted>
  <dcterms:created xsi:type="dcterms:W3CDTF">2008-03-05T21:04:34Z</dcterms:created>
  <dcterms:modified xsi:type="dcterms:W3CDTF">2015-02-25T13:52:29Z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fin_qual" linkTarget="Prop_fin_qual">
    <vt:lpwstr>Qualificato</vt:lpwstr>
  </property>
</Properties>
</file>